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<sst xmlns="http://schemas.openxmlformats.org/spreadsheetml/2006/main" count="89" uniqueCount="89">
  <si>
    <t xml:space="preserve"/>
  </si>
  <si>
    <t xml:space="preserve">QBF020</t>
  </si>
  <si>
    <t xml:space="preserve">m</t>
  </si>
  <si>
    <t xml:space="preserve">Encuentro de cubierta plana transitable, ventilada con paramento vertical. Impermeabilización con láminas asfálticas.</t>
  </si>
  <si>
    <r>
      <rPr>
        <sz val="8.25"/>
        <color rgb="FF000000"/>
        <rFont val="Arial"/>
        <family val="2"/>
      </rPr>
      <t xml:space="preserve">Encuentro de cubierta plana transitable, ventilada, con solado fijo, tipo convencional con paramento vertical; mediante la realización de un retranqueo perimetral de más de 5 cm con respecto al paramento vertical y de más de 20 cm de altura sobre la protección de la cubierta, relleno con mortero de cemento, industrial, M-2,5 colocado sobre la impermeabilización soldada a su vez al soporte y formada por: banda de refuerzo de 50 cm de anchura, realizada a partir de lámina de betún modificado con elastómero SBS, LBM(SBS)-40-FP, Polydan 180-40 P Elast "DANOSA", con armadura de fieltro de poliéster reforzado y estabilizado de 180 g/m², de superficie no protegida, totalmente adherida al soporte con soplete, previa imprimación con emulsión asfáltica aniónica con cargas tipo EB Maxdan Caucho, "DANOSA". Remate con banda de terminación de 50 cm de desarrollo con lámina de betún modificado con elastómero SBS, LBM(SBS)-40-FP, Polydan 180-40 P Elast "DANOSA", con armadura de fieltro de poliéster reforzado y estabilizado de 180 g/m², de superficie no protegida, acabado con un revestimiento de rodapiés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 formación de ventilación perimetral de la cámara con ladrillo cerámico hueco, y colocación de vierteaguas cerámico de 11x24 cm, fijado al paramento, como remate de la ventilación perimetral de la cámara.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</si>
  <si>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</si>
  <si>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</si>
  <si>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</si>
  <si>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</si>
  <si>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</si>
  <si>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</si>
  <si>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</si>
  <si>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mt04lvc010b</t>
  </si>
  <si>
    <t xml:space="preserve">Ud</t>
  </si>
  <si>
    <t xml:space="preserve">Ladrillo cerámico hueco doble, para revestir, 24x11,5x7 cm, para uso en fábrica protegida (pieza P), densidad 780 kg/m³, según UNE-EN 771-1.</t>
  </si>
  <si>
    <t xml:space="preserve">mt04lvc010d</t>
  </si>
  <si>
    <t xml:space="preserve">Ud</t>
  </si>
  <si>
    <t xml:space="preserve">Ladrillo cerámico hueco triple, para revestir, 24x11,5x11,5 cm, para uso en fábrica protegida (pieza P), densidad 780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</si>
  <si>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</si>
  <si>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</si>
  <si>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</si>
  <si>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</si>
  <si>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</si>
  <si>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</si>
  <si>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mt14ied010d</t>
  </si>
  <si>
    <t xml:space="preserve">kg</t>
  </si>
  <si>
    <t xml:space="preserve">Emulsión asfáltica aniónica con cargas tipo EB Maxdan Caucho, "DANOSA", según UNE 104231.</t>
  </si>
  <si>
    <t xml:space="preserve">mt14ldn010bh</t>
  </si>
  <si>
    <t xml:space="preserve">m²</t>
  </si>
  <si>
    <t xml:space="preserve">Lámina de betún modificado con elastómero SBS, LBM(SBS)-40-FP, Polydan 180-40 P Elast "DANOSA", masa nominal 4 kg/m², con armadura de fieltro de poliéster reforzado y estabilizado de 180 g/m², de superficie no protegida, y coeficiente de difusión frente al gas radón 2,4x10-12 m²/s. Según UNE-EN 13707.</t>
  </si>
  <si>
    <t xml:space="preserve">mt09mif010ba</t>
  </si>
  <si>
    <t xml:space="preserve">t</t>
  </si>
  <si>
    <t xml:space="preserve">Mortero industrial para albañilería, de cemento, color gris, categoría M-2,5 (resistencia a compresión 2,5 N/mm²), suministrado en sacos, según UNE-EN 998-2.</t>
  </si>
  <si>
    <t xml:space="preserve">mt18rcr010a300</t>
  </si>
  <si>
    <t xml:space="preserve">m</t>
  </si>
  <si>
    <t xml:space="preserve">Rodapié cerámico de gres rústico, de 7 cm de anchura, 3,00€/m.</t>
  </si>
  <si>
    <t xml:space="preserve">mt09mcr021g</t>
  </si>
  <si>
    <t xml:space="preserve">kg</t>
  </si>
  <si>
    <t xml:space="preserve">Adhesivo cementoso de fraguado normal, C1, según UNE-EN 12004, color gris.</t>
  </si>
  <si>
    <t xml:space="preserve">mt09mcp020bB</t>
  </si>
  <si>
    <t xml:space="preserve">kg</t>
  </si>
  <si>
    <t xml:space="preserve">Mortero de juntas cementoso mejorado, con absorción de agua reducida y resistencia elevada a la abrasión, tipo CG2 W A, según UNE-EN 13888,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</si>
  <si>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mt20vce020a</t>
  </si>
  <si>
    <t xml:space="preserve">m</t>
  </si>
  <si>
    <t xml:space="preserve">Vierteaguas cerámico de baldosín catalán, acabado mate, color rojo, en piezas de 11x24x1,2 cm, con goterón.</t>
  </si>
  <si>
    <t xml:space="preserve">mt09mcr070a</t>
  </si>
  <si>
    <t xml:space="preserve">kg</t>
  </si>
  <si>
    <t xml:space="preserve">Mortero de juntas cementoso con resistencia elevada a la abrasión y absorción de agua reducida, CG2, para junta abierta entre 3 y 15 mm, según UNE-EN 13888.</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</si>
  <si>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</si>
  <si>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</si>
  <si>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</si>
  <si>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</si>
  <si>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</si>
  <si>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</si>
  <si>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</si>
  <si>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</si>
  <si>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mo020</t>
  </si>
  <si>
    <t xml:space="preserve">h</t>
  </si>
  <si>
    <t xml:space="preserve">Oficial 1ª construcción.</t>
  </si>
  <si>
    <t xml:space="preserve">mo113</t>
  </si>
  <si>
    <t xml:space="preserve">h</t>
  </si>
  <si>
    <t xml:space="preserve">Peón ordinario construcción.</t>
  </si>
  <si>
    <t xml:space="preserve">mo023</t>
  </si>
  <si>
    <t xml:space="preserve">h</t>
  </si>
  <si>
    <t xml:space="preserve">Oficial 1ª solador.</t>
  </si>
  <si>
    <t xml:space="preserve">Subtotal mano de obra:</t>
  </si>
  <si>
    <t xml:space="preserve">Costes directos complementarios</t>
  </si>
  <si>
    <t xml:space="preserve">%</t>
  </si>
  <si>
    <t xml:space="preserve">Costes directos complementarios</t>
  </si>
  <si>
    <t xml:space="preserve">Coste de mantenimiento decenal: 14,97€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</si>
  <si>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</si>
  <si>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</si>
  <si>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</si>
  <si>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</si>
  <si>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</si>
  <si>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</si>
  <si>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</si>
  <si>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</si>
  <si>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</si>
  <si>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</si>
  <si>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</si>
  <si>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13707:2004+A2:2009</t>
  </si>
  <si>
    <t xml:space="preserve">1/2+/3/4</t>
  </si>
  <si>
    <t xml:space="preserve">Láminas flexibles para la impermeabilización. Láminas bituminosas con armadura para impermeabilización de cubiertas. Definiciones y características.</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</si>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</sst>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70.04"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39.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9</v>
      </c>
      <c r="H10" s="11"/>
      <c r="I10" s="12">
        <v>0.26</v>
      </c>
      <c r="J10" s="12">
        <f ca="1">ROUND(INDIRECT(ADDRESS(ROW()+(0), COLUMN()+(-3), 1))*INDIRECT(ADDRESS(ROW()+(0), COLUMN()+(-1), 1)), 2)</f>
        <v>2.34</v>
      </c>
    </row>
    <row r="11" spans="1:10" ht="24.00" thickBot="1" customHeight="1">
      <c r="A11" s="1" t="s">
        <v>15</v>
      </c>
      <c r="B11" s="1"/>
      <c r="C11" s="1"/>
      <c r="D11" s="10" t="s">
        <v>16</v>
      </c>
      <c r="E11" s="1" t="s">
        <v>17</v>
      </c>
      <c r="F11" s="1"/>
      <c r="G11" s="11">
        <v>4</v>
      </c>
      <c r="H11" s="11"/>
      <c r="I11" s="12">
        <v>0.35</v>
      </c>
      <c r="J11" s="12">
        <f ca="1">ROUND(INDIRECT(ADDRESS(ROW()+(0), COLUMN()+(-3), 1))*INDIRECT(ADDRESS(ROW()+(0), COLUMN()+(-1), 1)), 2)</f>
        <v>1.4</v>
      </c>
    </row>
    <row r="12" spans="1:10" ht="13.50" thickBot="1" customHeight="1">
      <c r="A12" s="1" t="s">
        <v>18</v>
      </c>
      <c r="B12" s="1"/>
      <c r="C12" s="1"/>
      <c r="D12" s="10" t="s">
        <v>19</v>
      </c>
      <c r="E12" s="1" t="s">
        <v>20</v>
      </c>
      <c r="F12" s="1"/>
      <c r="G12" s="11">
        <v>0.012</v>
      </c>
      <c r="H12" s="11"/>
      <c r="I12" s="12">
        <v>1.5</v>
      </c>
      <c r="J12" s="12">
        <f ca="1">ROUND(INDIRECT(ADDRESS(ROW()+(0), COLUMN()+(-3), 1))*INDIRECT(ADDRESS(ROW()+(0), COLUMN()+(-1), 1)), 2)</f>
        <v>0.02</v>
      </c>
    </row>
    <row r="13" spans="1:10" ht="24.00" thickBot="1" customHeight="1">
      <c r="A13" s="1" t="s">
        <v>21</v>
      </c>
      <c r="B13" s="1"/>
      <c r="C13" s="1"/>
      <c r="D13" s="10" t="s">
        <v>22</v>
      </c>
      <c r="E13" s="1" t="s">
        <v>23</v>
      </c>
      <c r="F13" s="1"/>
      <c r="G13" s="11">
        <v>0.011</v>
      </c>
      <c r="H13" s="11"/>
      <c r="I13" s="12">
        <v>53.48</v>
      </c>
      <c r="J13" s="12">
        <f ca="1">ROUND(INDIRECT(ADDRESS(ROW()+(0), COLUMN()+(-3), 1))*INDIRECT(ADDRESS(ROW()+(0), COLUMN()+(-1), 1)), 2)</f>
        <v>0.59</v>
      </c>
    </row>
    <row r="14" spans="1:10" ht="24.00" thickBot="1" customHeight="1">
      <c r="A14" s="1" t="s">
        <v>24</v>
      </c>
      <c r="B14" s="1"/>
      <c r="C14" s="1"/>
      <c r="D14" s="10" t="s">
        <v>25</v>
      </c>
      <c r="E14" s="1" t="s">
        <v>26</v>
      </c>
      <c r="F14" s="1"/>
      <c r="G14" s="11">
        <v>0.15</v>
      </c>
      <c r="H14" s="11"/>
      <c r="I14" s="12">
        <v>2.93</v>
      </c>
      <c r="J14" s="12">
        <f ca="1">ROUND(INDIRECT(ADDRESS(ROW()+(0), COLUMN()+(-3), 1))*INDIRECT(ADDRESS(ROW()+(0), COLUMN()+(-1), 1)), 2)</f>
        <v>0.44</v>
      </c>
    </row>
    <row r="15" spans="1:10" ht="45.00" thickBot="1" customHeight="1">
      <c r="A15" s="1" t="s">
        <v>27</v>
      </c>
      <c r="B15" s="1"/>
      <c r="C15" s="1"/>
      <c r="D15" s="10" t="s">
        <v>28</v>
      </c>
      <c r="E15" s="1" t="s">
        <v>29</v>
      </c>
      <c r="F15" s="1"/>
      <c r="G15" s="11">
        <v>1.025</v>
      </c>
      <c r="H15" s="11"/>
      <c r="I15" s="12">
        <v>7.53</v>
      </c>
      <c r="J15" s="12">
        <f ca="1">ROUND(INDIRECT(ADDRESS(ROW()+(0), COLUMN()+(-3), 1))*INDIRECT(ADDRESS(ROW()+(0), COLUMN()+(-1), 1)), 2)</f>
        <v>7.72</v>
      </c>
    </row>
    <row r="16" spans="1:10" ht="24.00" thickBot="1" customHeight="1">
      <c r="A16" s="1" t="s">
        <v>30</v>
      </c>
      <c r="B16" s="1"/>
      <c r="C16" s="1"/>
      <c r="D16" s="10" t="s">
        <v>31</v>
      </c>
      <c r="E16" s="1" t="s">
        <v>32</v>
      </c>
      <c r="F16" s="1"/>
      <c r="G16" s="11">
        <v>0.022</v>
      </c>
      <c r="H16" s="11"/>
      <c r="I16" s="12">
        <v>49.61</v>
      </c>
      <c r="J16" s="12">
        <f ca="1">ROUND(INDIRECT(ADDRESS(ROW()+(0), COLUMN()+(-3), 1))*INDIRECT(ADDRESS(ROW()+(0), COLUMN()+(-1), 1)), 2)</f>
        <v>1.09</v>
      </c>
    </row>
    <row r="17" spans="1:10" ht="13.50" thickBot="1" customHeight="1">
      <c r="A17" s="1" t="s">
        <v>33</v>
      </c>
      <c r="B17" s="1"/>
      <c r="C17" s="1"/>
      <c r="D17" s="10" t="s">
        <v>34</v>
      </c>
      <c r="E17" s="1" t="s">
        <v>35</v>
      </c>
      <c r="F17" s="1"/>
      <c r="G17" s="11">
        <v>1.05</v>
      </c>
      <c r="H17" s="11"/>
      <c r="I17" s="12">
        <v>3</v>
      </c>
      <c r="J17" s="12">
        <f ca="1">ROUND(INDIRECT(ADDRESS(ROW()+(0), COLUMN()+(-3), 1))*INDIRECT(ADDRESS(ROW()+(0), COLUMN()+(-1), 1)), 2)</f>
        <v>3.15</v>
      </c>
    </row>
    <row r="18" spans="1:10" ht="13.50" thickBot="1" customHeight="1">
      <c r="A18" s="1" t="s">
        <v>36</v>
      </c>
      <c r="B18" s="1"/>
      <c r="C18" s="1"/>
      <c r="D18" s="10" t="s">
        <v>37</v>
      </c>
      <c r="E18" s="1" t="s">
        <v>38</v>
      </c>
      <c r="F18" s="1"/>
      <c r="G18" s="11">
        <v>0.24</v>
      </c>
      <c r="H18" s="11"/>
      <c r="I18" s="12">
        <v>0.35</v>
      </c>
      <c r="J18" s="12">
        <f ca="1">ROUND(INDIRECT(ADDRESS(ROW()+(0), COLUMN()+(-3), 1))*INDIRECT(ADDRESS(ROW()+(0), COLUMN()+(-1), 1)), 2)</f>
        <v>0.08</v>
      </c>
    </row>
    <row r="19" spans="1:10" ht="66.00" thickBot="1" customHeight="1">
      <c r="A19" s="1" t="s">
        <v>39</v>
      </c>
      <c r="B19" s="1"/>
      <c r="C19" s="1"/>
      <c r="D19" s="10" t="s">
        <v>40</v>
      </c>
      <c r="E19" s="1" t="s">
        <v>41</v>
      </c>
      <c r="F19" s="1"/>
      <c r="G19" s="11">
        <v>0.01</v>
      </c>
      <c r="H19" s="11"/>
      <c r="I19" s="12">
        <v>1.7</v>
      </c>
      <c r="J19" s="12">
        <f ca="1">ROUND(INDIRECT(ADDRESS(ROW()+(0), COLUMN()+(-3), 1))*INDIRECT(ADDRESS(ROW()+(0), COLUMN()+(-1), 1)), 2)</f>
        <v>0.02</v>
      </c>
    </row>
    <row r="20" spans="1:10" ht="24.00" thickBot="1" customHeight="1">
      <c r="A20" s="1" t="s">
        <v>42</v>
      </c>
      <c r="B20" s="1"/>
      <c r="C20" s="1"/>
      <c r="D20" s="10" t="s">
        <v>43</v>
      </c>
      <c r="E20" s="1" t="s">
        <v>44</v>
      </c>
      <c r="F20" s="1"/>
      <c r="G20" s="11">
        <v>1</v>
      </c>
      <c r="H20" s="11"/>
      <c r="I20" s="12">
        <v>3.76</v>
      </c>
      <c r="J20" s="12">
        <f ca="1">ROUND(INDIRECT(ADDRESS(ROW()+(0), COLUMN()+(-3), 1))*INDIRECT(ADDRESS(ROW()+(0), COLUMN()+(-1), 1)), 2)</f>
        <v>3.76</v>
      </c>
    </row>
    <row r="21" spans="1:10" ht="24.00" thickBot="1" customHeight="1">
      <c r="A21" s="1" t="s">
        <v>45</v>
      </c>
      <c r="B21" s="1"/>
      <c r="C21" s="1"/>
      <c r="D21" s="10" t="s">
        <v>46</v>
      </c>
      <c r="E21" s="1" t="s">
        <v>47</v>
      </c>
      <c r="F21" s="1"/>
      <c r="G21" s="13">
        <v>0.164</v>
      </c>
      <c r="H21" s="13"/>
      <c r="I21" s="14">
        <v>0.99</v>
      </c>
      <c r="J21" s="14">
        <f ca="1">ROUND(INDIRECT(ADDRESS(ROW()+(0), COLUMN()+(-3), 1))*INDIRECT(ADDRESS(ROW()+(0), COLUMN()+(-1), 1)), 2)</f>
        <v>0.16</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20.77</v>
      </c>
    </row>
    <row r="23" spans="1:10" ht="13.50" thickBot="1" customHeight="1">
      <c r="A23" s="15">
        <v>2</v>
      </c>
      <c r="B23" s="15"/>
      <c r="C23" s="15"/>
      <c r="D23" s="15"/>
      <c r="E23" s="18" t="s">
        <v>49</v>
      </c>
      <c r="F23" s="18"/>
      <c r="G23" s="18"/>
      <c r="H23" s="18"/>
      <c r="I23" s="15"/>
      <c r="J23" s="15"/>
    </row>
    <row r="24" spans="1:10" ht="13.50" thickBot="1" customHeight="1">
      <c r="A24" s="1" t="s">
        <v>50</v>
      </c>
      <c r="B24" s="1"/>
      <c r="C24" s="1"/>
      <c r="D24" s="10" t="s">
        <v>51</v>
      </c>
      <c r="E24" s="1" t="s">
        <v>52</v>
      </c>
      <c r="F24" s="1"/>
      <c r="G24" s="11">
        <v>0.197</v>
      </c>
      <c r="H24" s="11"/>
      <c r="I24" s="12">
        <v>23.1</v>
      </c>
      <c r="J24" s="12">
        <f ca="1">ROUND(INDIRECT(ADDRESS(ROW()+(0), COLUMN()+(-3), 1))*INDIRECT(ADDRESS(ROW()+(0), COLUMN()+(-1), 1)), 2)</f>
        <v>4.55</v>
      </c>
    </row>
    <row r="25" spans="1:10" ht="13.50" thickBot="1" customHeight="1">
      <c r="A25" s="1" t="s">
        <v>53</v>
      </c>
      <c r="B25" s="1"/>
      <c r="C25" s="1"/>
      <c r="D25" s="10" t="s">
        <v>54</v>
      </c>
      <c r="E25" s="1" t="s">
        <v>55</v>
      </c>
      <c r="F25" s="1"/>
      <c r="G25" s="11">
        <v>0.197</v>
      </c>
      <c r="H25" s="11"/>
      <c r="I25" s="12">
        <v>21.94</v>
      </c>
      <c r="J25" s="12">
        <f ca="1">ROUND(INDIRECT(ADDRESS(ROW()+(0), COLUMN()+(-3), 1))*INDIRECT(ADDRESS(ROW()+(0), COLUMN()+(-1), 1)), 2)</f>
        <v>4.32</v>
      </c>
    </row>
    <row r="26" spans="1:10" ht="13.50" thickBot="1" customHeight="1">
      <c r="A26" s="1" t="s">
        <v>56</v>
      </c>
      <c r="B26" s="1"/>
      <c r="C26" s="1"/>
      <c r="D26" s="10" t="s">
        <v>57</v>
      </c>
      <c r="E26" s="1" t="s">
        <v>58</v>
      </c>
      <c r="F26" s="1"/>
      <c r="G26" s="11">
        <v>0.349</v>
      </c>
      <c r="H26" s="11"/>
      <c r="I26" s="12">
        <v>23.1</v>
      </c>
      <c r="J26" s="12">
        <f ca="1">ROUND(INDIRECT(ADDRESS(ROW()+(0), COLUMN()+(-3), 1))*INDIRECT(ADDRESS(ROW()+(0), COLUMN()+(-1), 1)), 2)</f>
        <v>8.06</v>
      </c>
    </row>
    <row r="27" spans="1:10" ht="13.50" thickBot="1" customHeight="1">
      <c r="A27" s="1" t="s">
        <v>59</v>
      </c>
      <c r="B27" s="1"/>
      <c r="C27" s="1"/>
      <c r="D27" s="10" t="s">
        <v>60</v>
      </c>
      <c r="E27" s="1" t="s">
        <v>61</v>
      </c>
      <c r="F27" s="1"/>
      <c r="G27" s="11">
        <v>0.463</v>
      </c>
      <c r="H27" s="11"/>
      <c r="I27" s="12">
        <v>21.69</v>
      </c>
      <c r="J27" s="12">
        <f ca="1">ROUND(INDIRECT(ADDRESS(ROW()+(0), COLUMN()+(-3), 1))*INDIRECT(ADDRESS(ROW()+(0), COLUMN()+(-1), 1)), 2)</f>
        <v>10.04</v>
      </c>
    </row>
    <row r="28" spans="1:10" ht="13.50" thickBot="1" customHeight="1">
      <c r="A28" s="1" t="s">
        <v>62</v>
      </c>
      <c r="B28" s="1"/>
      <c r="C28" s="1"/>
      <c r="D28" s="10" t="s">
        <v>63</v>
      </c>
      <c r="E28" s="1" t="s">
        <v>64</v>
      </c>
      <c r="F28" s="1"/>
      <c r="G28" s="13">
        <v>0.202</v>
      </c>
      <c r="H28" s="13"/>
      <c r="I28" s="14">
        <v>23.1</v>
      </c>
      <c r="J28" s="14">
        <f ca="1">ROUND(INDIRECT(ADDRESS(ROW()+(0), COLUMN()+(-3), 1))*INDIRECT(ADDRESS(ROW()+(0), COLUMN()+(-1), 1)), 2)</f>
        <v>4.67</v>
      </c>
    </row>
    <row r="29" spans="1:10" ht="13.50" thickBot="1" customHeight="1">
      <c r="A29" s="15"/>
      <c r="B29" s="15"/>
      <c r="C29" s="15"/>
      <c r="D29" s="15"/>
      <c r="E29" s="15"/>
      <c r="F29" s="15"/>
      <c r="G29" s="9" t="s">
        <v>65</v>
      </c>
      <c r="H29" s="9"/>
      <c r="I29" s="9"/>
      <c r="J29" s="17">
        <f ca="1">ROUND(SUM(INDIRECT(ADDRESS(ROW()+(-1), COLUMN()+(0), 1)),INDIRECT(ADDRESS(ROW()+(-2), COLUMN()+(0), 1)),INDIRECT(ADDRESS(ROW()+(-3), COLUMN()+(0), 1)),INDIRECT(ADDRESS(ROW()+(-4), COLUMN()+(0), 1)),INDIRECT(ADDRESS(ROW()+(-5), COLUMN()+(0), 1))), 2)</f>
        <v>31.64</v>
      </c>
    </row>
    <row r="30" spans="1:10" ht="13.50" thickBot="1" customHeight="1">
      <c r="A30" s="15">
        <v>3</v>
      </c>
      <c r="B30" s="15"/>
      <c r="C30" s="15"/>
      <c r="D30" s="15"/>
      <c r="E30" s="18" t="s">
        <v>66</v>
      </c>
      <c r="F30" s="18"/>
      <c r="G30" s="18"/>
      <c r="H30" s="18"/>
      <c r="I30" s="15"/>
      <c r="J30" s="15"/>
    </row>
    <row r="31" spans="1:10" ht="13.50" thickBot="1" customHeight="1">
      <c r="A31" s="19"/>
      <c r="B31" s="19"/>
      <c r="C31" s="19"/>
      <c r="D31" s="20" t="s">
        <v>67</v>
      </c>
      <c r="E31" s="19" t="s">
        <v>68</v>
      </c>
      <c r="F31" s="19"/>
      <c r="G31" s="13">
        <v>2</v>
      </c>
      <c r="H31" s="13"/>
      <c r="I31" s="14">
        <f ca="1">ROUND(SUM(INDIRECT(ADDRESS(ROW()+(-2), COLUMN()+(1), 1)),INDIRECT(ADDRESS(ROW()+(-9), COLUMN()+(1), 1))), 2)</f>
        <v>52.41</v>
      </c>
      <c r="J31" s="14">
        <f ca="1">ROUND(INDIRECT(ADDRESS(ROW()+(0), COLUMN()+(-3), 1))*INDIRECT(ADDRESS(ROW()+(0), COLUMN()+(-1), 1))/100, 2)</f>
        <v>1.05</v>
      </c>
    </row>
    <row r="32" spans="1:10" ht="13.50" thickBot="1" customHeight="1">
      <c r="A32" s="21" t="s">
        <v>69</v>
      </c>
      <c r="B32" s="21"/>
      <c r="C32" s="21"/>
      <c r="D32" s="22"/>
      <c r="E32" s="23"/>
      <c r="F32" s="23"/>
      <c r="G32" s="24" t="s">
        <v>70</v>
      </c>
      <c r="H32" s="24"/>
      <c r="I32" s="25"/>
      <c r="J32" s="26">
        <f ca="1">ROUND(SUM(INDIRECT(ADDRESS(ROW()+(-1), COLUMN()+(0), 1)),INDIRECT(ADDRESS(ROW()+(-3), COLUMN()+(0), 1)),INDIRECT(ADDRESS(ROW()+(-10), COLUMN()+(0), 1))), 2)</f>
        <v>53.46</v>
      </c>
    </row>
    <row r="35" spans="1:10" ht="13.50" thickBot="1" customHeight="1">
      <c r="A35" s="27" t="s">
        <v>71</v>
      </c>
      <c r="B35" s="27"/>
      <c r="C35" s="27"/>
      <c r="D35" s="27"/>
      <c r="E35" s="27"/>
      <c r="F35" s="27" t="s">
        <v>72</v>
      </c>
      <c r="G35" s="27"/>
      <c r="H35" s="27" t="s">
        <v>73</v>
      </c>
      <c r="I35" s="27"/>
      <c r="J35" s="27" t="s">
        <v>74</v>
      </c>
    </row>
    <row r="36" spans="1:10" ht="13.50" thickBot="1" customHeight="1">
      <c r="A36" s="28" t="s">
        <v>75</v>
      </c>
      <c r="B36" s="28"/>
      <c r="C36" s="28"/>
      <c r="D36" s="28"/>
      <c r="E36" s="28"/>
      <c r="F36" s="29">
        <v>1.06202e+06</v>
      </c>
      <c r="G36" s="29"/>
      <c r="H36" s="29">
        <v>1.06202e+06</v>
      </c>
      <c r="I36" s="29"/>
      <c r="J36" s="29" t="s">
        <v>76</v>
      </c>
    </row>
    <row r="37" spans="1:10" ht="13.50" thickBot="1" customHeight="1">
      <c r="A37" s="30" t="s">
        <v>77</v>
      </c>
      <c r="B37" s="30"/>
      <c r="C37" s="30"/>
      <c r="D37" s="30"/>
      <c r="E37" s="30"/>
      <c r="F37" s="31"/>
      <c r="G37" s="31"/>
      <c r="H37" s="31"/>
      <c r="I37" s="31"/>
      <c r="J37" s="31"/>
    </row>
    <row r="38" spans="1:10" ht="13.50" thickBot="1" customHeight="1">
      <c r="A38" s="28" t="s">
        <v>78</v>
      </c>
      <c r="B38" s="28"/>
      <c r="C38" s="28"/>
      <c r="D38" s="28"/>
      <c r="E38" s="28"/>
      <c r="F38" s="29">
        <v>1.18202e+06</v>
      </c>
      <c r="G38" s="29"/>
      <c r="H38" s="29">
        <v>1.18202e+06</v>
      </c>
      <c r="I38" s="29"/>
      <c r="J38" s="29" t="s">
        <v>79</v>
      </c>
    </row>
    <row r="39" spans="1:10" ht="13.50" thickBot="1" customHeight="1">
      <c r="A39" s="30" t="s">
        <v>80</v>
      </c>
      <c r="B39" s="30"/>
      <c r="C39" s="30"/>
      <c r="D39" s="30"/>
      <c r="E39" s="30"/>
      <c r="F39" s="31"/>
      <c r="G39" s="31"/>
      <c r="H39" s="31"/>
      <c r="I39" s="31"/>
      <c r="J39" s="31"/>
    </row>
    <row r="40" spans="1:10" ht="13.50" thickBot="1" customHeight="1">
      <c r="A40" s="28" t="s">
        <v>81</v>
      </c>
      <c r="B40" s="28"/>
      <c r="C40" s="28"/>
      <c r="D40" s="28"/>
      <c r="E40" s="28"/>
      <c r="F40" s="29">
        <v>142010</v>
      </c>
      <c r="G40" s="29"/>
      <c r="H40" s="29">
        <v>1.10201e+06</v>
      </c>
      <c r="I40" s="29"/>
      <c r="J40" s="29" t="s">
        <v>82</v>
      </c>
    </row>
    <row r="41" spans="1:10" ht="24.00" thickBot="1" customHeight="1">
      <c r="A41" s="30" t="s">
        <v>83</v>
      </c>
      <c r="B41" s="30"/>
      <c r="C41" s="30"/>
      <c r="D41" s="30"/>
      <c r="E41" s="30"/>
      <c r="F41" s="31"/>
      <c r="G41" s="31"/>
      <c r="H41" s="31"/>
      <c r="I41" s="31"/>
      <c r="J41" s="31"/>
    </row>
    <row r="42" spans="1:10" ht="13.50" thickBot="1" customHeight="1">
      <c r="A42" s="28" t="s">
        <v>84</v>
      </c>
      <c r="B42" s="28"/>
      <c r="C42" s="28"/>
      <c r="D42" s="28"/>
      <c r="E42" s="28"/>
      <c r="F42" s="29">
        <v>142013</v>
      </c>
      <c r="G42" s="29"/>
      <c r="H42" s="29">
        <v>172013</v>
      </c>
      <c r="I42" s="29"/>
      <c r="J42" s="29">
        <v>3</v>
      </c>
    </row>
    <row r="43" spans="1:10" ht="13.50" thickBot="1" customHeight="1">
      <c r="A43" s="30" t="s">
        <v>85</v>
      </c>
      <c r="B43" s="30"/>
      <c r="C43" s="30"/>
      <c r="D43" s="30"/>
      <c r="E43" s="30"/>
      <c r="F43" s="31"/>
      <c r="G43" s="31"/>
      <c r="H43" s="31"/>
      <c r="I43" s="31"/>
      <c r="J43" s="31"/>
    </row>
    <row r="46" spans="1:1" ht="33.75" thickBot="1" customHeight="1">
      <c r="A46" s="1" t="s">
        <v>86</v>
      </c>
      <c r="B46" s="1"/>
      <c r="C46" s="1"/>
      <c r="D46" s="1"/>
      <c r="E46" s="1"/>
      <c r="F46" s="1"/>
      <c r="G46" s="1"/>
      <c r="H46" s="1"/>
      <c r="I46" s="1"/>
      <c r="J46" s="1"/>
    </row>
    <row r="47" spans="1:1" ht="33.75" thickBot="1" customHeight="1">
      <c r="A47" s="1" t="s">
        <v>87</v>
      </c>
      <c r="B47" s="1"/>
      <c r="C47" s="1"/>
      <c r="D47" s="1"/>
      <c r="E47" s="1"/>
      <c r="F47" s="1"/>
      <c r="G47" s="1"/>
      <c r="H47" s="1"/>
      <c r="I47" s="1"/>
      <c r="J47" s="1"/>
    </row>
    <row r="48" spans="1:1" ht="33.75" thickBot="1" customHeight="1">
      <c r="A48" s="1" t="s">
        <v>88</v>
      </c>
      <c r="B48" s="1"/>
      <c r="C48" s="1"/>
      <c r="D48" s="1"/>
      <c r="E48" s="1"/>
      <c r="F48" s="1"/>
      <c r="G48" s="1"/>
      <c r="H48" s="1"/>
      <c r="I48" s="1"/>
      <c r="J48" s="1"/>
    </row>
  </sheetData>
  <mergeCells count="10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I22"/>
    <mergeCell ref="A23:C23"/>
    <mergeCell ref="E23:H23"/>
    <mergeCell ref="A24:C24"/>
    <mergeCell ref="E24:F24"/>
    <mergeCell ref="G24:H24"/>
    <mergeCell ref="A25:C25"/>
    <mergeCell ref="E25:F25"/>
    <mergeCell ref="G25:H25"/>
    <mergeCell ref="A26:C26"/>
    <mergeCell ref="E26:F26"/>
    <mergeCell ref="G26:H26"/>
    <mergeCell ref="A27:C27"/>
    <mergeCell ref="E27:F27"/>
    <mergeCell ref="G27:H27"/>
    <mergeCell ref="A28:C28"/>
    <mergeCell ref="E28:F28"/>
    <mergeCell ref="G28:H28"/>
    <mergeCell ref="A29:C29"/>
    <mergeCell ref="E29:F29"/>
    <mergeCell ref="G29:I29"/>
    <mergeCell ref="A30:C30"/>
    <mergeCell ref="E30:H30"/>
    <mergeCell ref="A31:C31"/>
    <mergeCell ref="E31:F31"/>
    <mergeCell ref="G31:H31"/>
    <mergeCell ref="A32:F32"/>
    <mergeCell ref="G32:I32"/>
    <mergeCell ref="A35:E35"/>
    <mergeCell ref="F35:G35"/>
    <mergeCell ref="H35:I35"/>
    <mergeCell ref="A36:E36"/>
    <mergeCell ref="F36:G37"/>
    <mergeCell ref="H36:I37"/>
    <mergeCell ref="J36:J37"/>
    <mergeCell ref="A37:E37"/>
    <mergeCell ref="A38:E38"/>
    <mergeCell ref="F38:G39"/>
    <mergeCell ref="H38:I39"/>
    <mergeCell ref="J38:J39"/>
    <mergeCell ref="A39:E39"/>
    <mergeCell ref="A40:E40"/>
    <mergeCell ref="F40:G41"/>
    <mergeCell ref="H40:I41"/>
    <mergeCell ref="J40:J41"/>
    <mergeCell ref="A41:E41"/>
    <mergeCell ref="A42:E42"/>
    <mergeCell ref="F42:G43"/>
    <mergeCell ref="H42:I43"/>
    <mergeCell ref="J42:J43"/>
    <mergeCell ref="A43:E43"/>
    <mergeCell ref="A46:J46"/>
    <mergeCell ref="A47:J47"/>
    <mergeCell ref="A48:J48"/>
  </mergeCells>
  <pageMargins left="0.147638" right="0.147638" top="0.206693" bottom="0.206693" header="0.0" footer="0.0"/>
  <pageSetup paperSize="9" orientation="portrait"/>
  <rowBreaks count="0" manualBreakCount="0">
    </rowBreaks>
</worksheet>
</file>