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<sst xmlns="http://schemas.openxmlformats.org/spreadsheetml/2006/main" count="48" uniqueCount="48">
  <si>
    <t xml:space="preserve"/>
  </si>
  <si>
    <t xml:space="preserve">QAF030</t>
  </si>
  <si>
    <t xml:space="preserve">Ud</t>
  </si>
  <si>
    <t xml:space="preserve">Encuentro de cubierta plana transitable, no ventilada con sumidero. Impermeabilización con láminas asfálticas.</t>
  </si>
  <si>
    <r>
      <rPr>
        <sz val="8.25"/>
        <color rgb="FF000000"/>
        <rFont val="Arial"/>
        <family val="2"/>
      </rPr>
      <t xml:space="preserve">Encuentro de cubierta plana transitable, no ventilada, con solado fijo, tipo convencional con sumidero de salida vertical, realizando un rebaje en el soporte alrededor del sumidero, en el que se recibirá la impermeabilización formada por: pieza de refuerzo de lámina de betún modificado con elastómero SBS, LBM(SBS)-40-FP, Polydan 180-40 P Elast "DANOSA", con armadura de fieltro de poliéster reforzado y estabilizado de 180 g/m², de superficie no protegida, totalmente adherida al soporte con soplete, previa imprimación con emulsión asfáltica aniónica con cargas tipo EB Maxdan Caucho, "DANOSA", y colocación de sumidero de caucho EPDM, de salida vertical, de 80 mm de diámetro, con rejilla plana de caucho EPDM, íntegramente adherido a la pieza de refuerzo anterior con soplete.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</si>
  <si>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</si>
  <si>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</si>
  <si>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</si>
  <si>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</si>
  <si>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</si>
  <si>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</si>
  <si>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</si>
  <si>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mt14ied010d</t>
  </si>
  <si>
    <t xml:space="preserve">kg</t>
  </si>
  <si>
    <t xml:space="preserve">Emulsión asfáltica aniónica con cargas tipo EB Maxdan Caucho, "DANOSA", según UNE 104231.</t>
  </si>
  <si>
    <t xml:space="preserve">mt14ldn010bh</t>
  </si>
  <si>
    <t xml:space="preserve">m²</t>
  </si>
  <si>
    <t xml:space="preserve">Lámina de betún modificado con elastómero SBS, LBM(SBS)-40-FP, Polydan 180-40 P Elast "DANOSA", masa nominal 4 kg/m², con armadura de fieltro de poliéster reforzado y estabilizado de 180 g/m², de superficie no protegida, y coeficiente de difusión frente al gas radón 2,4x10-12 m²/s. Según UNE-EN 13707.</t>
  </si>
  <si>
    <t xml:space="preserve">mt15acc050he</t>
  </si>
  <si>
    <t xml:space="preserve">Ud</t>
  </si>
  <si>
    <t xml:space="preserve">Sumidero de caucho EPDM, de salida vertical, de 80 mm de diámetro, con rejilla plana de caucho EPDM.</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</si>
  <si>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</si>
  <si>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</si>
  <si>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</si>
  <si>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</si>
  <si>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</si>
  <si>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</si>
  <si>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</si>
  <si>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</si>
  <si>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mo008</t>
  </si>
  <si>
    <t xml:space="preserve">h</t>
  </si>
  <si>
    <t xml:space="preserve">Oficial 1ª fontanero.</t>
  </si>
  <si>
    <t xml:space="preserve">Subtotal mano de obra:</t>
  </si>
  <si>
    <t xml:space="preserve">Costes directos complementarios</t>
  </si>
  <si>
    <t xml:space="preserve">%</t>
  </si>
  <si>
    <t xml:space="preserve">Costes directos complementarios</t>
  </si>
  <si>
    <t xml:space="preserve">Coste de mantenimiento decenal: 16,62€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</si>
  <si>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</si>
  <si>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</si>
  <si>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</si>
  <si>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</si>
  <si>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</si>
  <si>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13707:2004+A2:2009</t>
  </si>
  <si>
    <t xml:space="preserve">1/2+/3/4</t>
  </si>
  <si>
    <t xml:space="preserve">Láminas flexibles para la impermeabilización. Láminas bituminosas con armadura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</si>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</sst>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6.80" customWidth="1"/>
    <col min="5" max="5" width="71.40" customWidth="1"/>
    <col min="6" max="6" width="3.06"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76.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
      <c r="G10" s="11">
        <v>0.3</v>
      </c>
      <c r="H10" s="11"/>
      <c r="I10" s="12">
        <v>2.93</v>
      </c>
      <c r="J10" s="12">
        <f ca="1">ROUND(INDIRECT(ADDRESS(ROW()+(0), COLUMN()+(-3), 1))*INDIRECT(ADDRESS(ROW()+(0), COLUMN()+(-1), 1)), 2)</f>
        <v>0.88</v>
      </c>
    </row>
    <row r="11" spans="1:10" ht="45.00" thickBot="1" customHeight="1">
      <c r="A11" s="1" t="s">
        <v>15</v>
      </c>
      <c r="B11" s="1"/>
      <c r="C11" s="10" t="s">
        <v>16</v>
      </c>
      <c r="D11" s="10"/>
      <c r="E11" s="1" t="s">
        <v>17</v>
      </c>
      <c r="F11" s="1"/>
      <c r="G11" s="11">
        <v>1.05</v>
      </c>
      <c r="H11" s="11"/>
      <c r="I11" s="12">
        <v>7.53</v>
      </c>
      <c r="J11" s="12">
        <f ca="1">ROUND(INDIRECT(ADDRESS(ROW()+(0), COLUMN()+(-3), 1))*INDIRECT(ADDRESS(ROW()+(0), COLUMN()+(-1), 1)), 2)</f>
        <v>7.91</v>
      </c>
    </row>
    <row r="12" spans="1:10" ht="24.00" thickBot="1" customHeight="1">
      <c r="A12" s="1" t="s">
        <v>18</v>
      </c>
      <c r="B12" s="1"/>
      <c r="C12" s="10" t="s">
        <v>19</v>
      </c>
      <c r="D12" s="10"/>
      <c r="E12" s="1" t="s">
        <v>20</v>
      </c>
      <c r="F12" s="1"/>
      <c r="G12" s="13">
        <v>1</v>
      </c>
      <c r="H12" s="13"/>
      <c r="I12" s="14">
        <v>18.31</v>
      </c>
      <c r="J12" s="14">
        <f ca="1">ROUND(INDIRECT(ADDRESS(ROW()+(0), COLUMN()+(-3), 1))*INDIRECT(ADDRESS(ROW()+(0), COLUMN()+(-1), 1)), 2)</f>
        <v>18.31</v>
      </c>
    </row>
    <row r="13" spans="1:10" ht="13.50" thickBot="1" customHeight="1">
      <c r="A13" s="15"/>
      <c r="B13" s="15"/>
      <c r="C13" s="15"/>
      <c r="D13" s="15"/>
      <c r="E13" s="15"/>
      <c r="F13" s="15"/>
      <c r="G13" s="9" t="s">
        <v>21</v>
      </c>
      <c r="H13" s="9"/>
      <c r="I13" s="9"/>
      <c r="J13" s="17">
        <f ca="1">ROUND(SUM(INDIRECT(ADDRESS(ROW()+(-1), COLUMN()+(0), 1)),INDIRECT(ADDRESS(ROW()+(-2), COLUMN()+(0), 1)),INDIRECT(ADDRESS(ROW()+(-3), COLUMN()+(0), 1))), 2)</f>
        <v>27.1</v>
      </c>
    </row>
    <row r="14" spans="1:10" ht="13.50" thickBot="1" customHeight="1">
      <c r="A14" s="15">
        <v>2</v>
      </c>
      <c r="B14" s="15"/>
      <c r="C14" s="15"/>
      <c r="D14" s="15"/>
      <c r="E14" s="18" t="s">
        <v>22</v>
      </c>
      <c r="F14" s="18"/>
      <c r="G14" s="18"/>
      <c r="H14" s="18"/>
      <c r="I14" s="15"/>
      <c r="J14" s="15"/>
    </row>
    <row r="15" spans="1:10" ht="13.50" thickBot="1" customHeight="1">
      <c r="A15" s="1" t="s">
        <v>23</v>
      </c>
      <c r="B15" s="1"/>
      <c r="C15" s="10" t="s">
        <v>24</v>
      </c>
      <c r="D15" s="10"/>
      <c r="E15" s="1" t="s">
        <v>25</v>
      </c>
      <c r="F15" s="1"/>
      <c r="G15" s="11">
        <v>0.35</v>
      </c>
      <c r="H15" s="11"/>
      <c r="I15" s="12">
        <v>22.13</v>
      </c>
      <c r="J15" s="12">
        <f ca="1">ROUND(INDIRECT(ADDRESS(ROW()+(0), COLUMN()+(-3), 1))*INDIRECT(ADDRESS(ROW()+(0), COLUMN()+(-1), 1)), 2)</f>
        <v>7.75</v>
      </c>
    </row>
    <row r="16" spans="1:10" ht="13.50" thickBot="1" customHeight="1">
      <c r="A16" s="1" t="s">
        <v>26</v>
      </c>
      <c r="B16" s="1"/>
      <c r="C16" s="10" t="s">
        <v>27</v>
      </c>
      <c r="D16" s="10"/>
      <c r="E16" s="1" t="s">
        <v>28</v>
      </c>
      <c r="F16" s="1"/>
      <c r="G16" s="11">
        <v>0.35</v>
      </c>
      <c r="H16" s="11"/>
      <c r="I16" s="12">
        <v>21.02</v>
      </c>
      <c r="J16" s="12">
        <f ca="1">ROUND(INDIRECT(ADDRESS(ROW()+(0), COLUMN()+(-3), 1))*INDIRECT(ADDRESS(ROW()+(0), COLUMN()+(-1), 1)), 2)</f>
        <v>7.36</v>
      </c>
    </row>
    <row r="17" spans="1:10" ht="13.50" thickBot="1" customHeight="1">
      <c r="A17" s="1" t="s">
        <v>29</v>
      </c>
      <c r="B17" s="1"/>
      <c r="C17" s="10" t="s">
        <v>30</v>
      </c>
      <c r="D17" s="10"/>
      <c r="E17" s="1" t="s">
        <v>31</v>
      </c>
      <c r="F17" s="1"/>
      <c r="G17" s="13">
        <v>0.328</v>
      </c>
      <c r="H17" s="13"/>
      <c r="I17" s="14">
        <v>22.74</v>
      </c>
      <c r="J17" s="14">
        <f ca="1">ROUND(INDIRECT(ADDRESS(ROW()+(0), COLUMN()+(-3), 1))*INDIRECT(ADDRESS(ROW()+(0), COLUMN()+(-1), 1)), 2)</f>
        <v>7.46</v>
      </c>
    </row>
    <row r="18" spans="1:10" ht="13.50" thickBot="1" customHeight="1">
      <c r="A18" s="15"/>
      <c r="B18" s="15"/>
      <c r="C18" s="15"/>
      <c r="D18" s="15"/>
      <c r="E18" s="15"/>
      <c r="F18" s="15"/>
      <c r="G18" s="9" t="s">
        <v>32</v>
      </c>
      <c r="H18" s="9"/>
      <c r="I18" s="9"/>
      <c r="J18" s="17">
        <f ca="1">ROUND(SUM(INDIRECT(ADDRESS(ROW()+(-1), COLUMN()+(0), 1)),INDIRECT(ADDRESS(ROW()+(-2), COLUMN()+(0), 1)),INDIRECT(ADDRESS(ROW()+(-3), COLUMN()+(0), 1))), 2)</f>
        <v>22.57</v>
      </c>
    </row>
    <row r="19" spans="1:10" ht="13.50" thickBot="1" customHeight="1">
      <c r="A19" s="15">
        <v>3</v>
      </c>
      <c r="B19" s="15"/>
      <c r="C19" s="15"/>
      <c r="D19" s="15"/>
      <c r="E19" s="18" t="s">
        <v>33</v>
      </c>
      <c r="F19" s="18"/>
      <c r="G19" s="18"/>
      <c r="H19" s="18"/>
      <c r="I19" s="15"/>
      <c r="J19" s="15"/>
    </row>
    <row r="20" spans="1:10" ht="13.50" thickBot="1" customHeight="1">
      <c r="A20" s="19"/>
      <c r="B20" s="19"/>
      <c r="C20" s="20" t="s">
        <v>34</v>
      </c>
      <c r="D20" s="20"/>
      <c r="E20" s="19" t="s">
        <v>35</v>
      </c>
      <c r="F20" s="19"/>
      <c r="G20" s="13">
        <v>2</v>
      </c>
      <c r="H20" s="13"/>
      <c r="I20" s="14">
        <f ca="1">ROUND(SUM(INDIRECT(ADDRESS(ROW()+(-2), COLUMN()+(1), 1)),INDIRECT(ADDRESS(ROW()+(-7), COLUMN()+(1), 1))), 2)</f>
        <v>49.67</v>
      </c>
      <c r="J20" s="14">
        <f ca="1">ROUND(INDIRECT(ADDRESS(ROW()+(0), COLUMN()+(-3), 1))*INDIRECT(ADDRESS(ROW()+(0), COLUMN()+(-1), 1))/100, 2)</f>
        <v>0.99</v>
      </c>
    </row>
    <row r="21" spans="1:10" ht="13.50" thickBot="1" customHeight="1">
      <c r="A21" s="21" t="s">
        <v>36</v>
      </c>
      <c r="B21" s="21"/>
      <c r="C21" s="22"/>
      <c r="D21" s="22"/>
      <c r="E21" s="23"/>
      <c r="F21" s="23"/>
      <c r="G21" s="24" t="s">
        <v>37</v>
      </c>
      <c r="H21" s="24"/>
      <c r="I21" s="25"/>
      <c r="J21" s="26">
        <f ca="1">ROUND(SUM(INDIRECT(ADDRESS(ROW()+(-1), COLUMN()+(0), 1)),INDIRECT(ADDRESS(ROW()+(-3), COLUMN()+(0), 1)),INDIRECT(ADDRESS(ROW()+(-8), COLUMN()+(0), 1))), 2)</f>
        <v>50.66</v>
      </c>
    </row>
    <row r="24" spans="1:10" ht="13.50" thickBot="1" customHeight="1">
      <c r="A24" s="27" t="s">
        <v>38</v>
      </c>
      <c r="B24" s="27"/>
      <c r="C24" s="27"/>
      <c r="D24" s="27"/>
      <c r="E24" s="27"/>
      <c r="F24" s="27" t="s">
        <v>39</v>
      </c>
      <c r="G24" s="27"/>
      <c r="H24" s="27" t="s">
        <v>40</v>
      </c>
      <c r="I24" s="27"/>
      <c r="J24" s="27" t="s">
        <v>41</v>
      </c>
    </row>
    <row r="25" spans="1:10" ht="13.50" thickBot="1" customHeight="1">
      <c r="A25" s="28" t="s">
        <v>42</v>
      </c>
      <c r="B25" s="28"/>
      <c r="C25" s="28"/>
      <c r="D25" s="28"/>
      <c r="E25" s="28"/>
      <c r="F25" s="29">
        <v>142010</v>
      </c>
      <c r="G25" s="29"/>
      <c r="H25" s="29">
        <v>1.10201e+006</v>
      </c>
      <c r="I25" s="29"/>
      <c r="J25" s="29" t="s">
        <v>43</v>
      </c>
    </row>
    <row r="26" spans="1:10" ht="24.00" thickBot="1" customHeight="1">
      <c r="A26" s="30" t="s">
        <v>44</v>
      </c>
      <c r="B26" s="30"/>
      <c r="C26" s="30"/>
      <c r="D26" s="30"/>
      <c r="E26" s="30"/>
      <c r="F26" s="31"/>
      <c r="G26" s="31"/>
      <c r="H26" s="31"/>
      <c r="I26" s="31"/>
      <c r="J26" s="31"/>
    </row>
    <row r="29" spans="1:1" ht="33.75" thickBot="1" customHeight="1">
      <c r="A29" s="1" t="s">
        <v>45</v>
      </c>
      <c r="B29" s="1"/>
      <c r="C29" s="1"/>
      <c r="D29" s="1"/>
      <c r="E29" s="1"/>
      <c r="F29" s="1"/>
      <c r="G29" s="1"/>
      <c r="H29" s="1"/>
      <c r="I29" s="1"/>
      <c r="J29" s="1"/>
    </row>
    <row r="30" spans="1:1" ht="33.75" thickBot="1" customHeight="1">
      <c r="A30" s="1" t="s">
        <v>46</v>
      </c>
      <c r="B30" s="1"/>
      <c r="C30" s="1"/>
      <c r="D30" s="1"/>
      <c r="E30" s="1"/>
      <c r="F30" s="1"/>
      <c r="G30" s="1"/>
      <c r="H30" s="1"/>
      <c r="I30" s="1"/>
      <c r="J30" s="1"/>
    </row>
    <row r="31" spans="1:1" ht="33.75" thickBot="1" customHeight="1">
      <c r="A31" s="1" t="s">
        <v>47</v>
      </c>
      <c r="B31" s="1"/>
      <c r="C31" s="1"/>
      <c r="D31" s="1"/>
      <c r="E31" s="1"/>
      <c r="F31" s="1"/>
      <c r="G31" s="1"/>
      <c r="H31" s="1"/>
      <c r="I31" s="1"/>
      <c r="J31" s="1"/>
    </row>
  </sheetData>
  <mergeCells count="66">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I13"/>
    <mergeCell ref="A14:B14"/>
    <mergeCell ref="C14:D14"/>
    <mergeCell ref="E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I18"/>
    <mergeCell ref="A19:B19"/>
    <mergeCell ref="C19:D19"/>
    <mergeCell ref="E19:H19"/>
    <mergeCell ref="A20:B20"/>
    <mergeCell ref="C20:D20"/>
    <mergeCell ref="E20:F20"/>
    <mergeCell ref="G20:H20"/>
    <mergeCell ref="A21:F21"/>
    <mergeCell ref="G21:I21"/>
    <mergeCell ref="A24:E24"/>
    <mergeCell ref="F24:G24"/>
    <mergeCell ref="H24:I24"/>
    <mergeCell ref="A25:E25"/>
    <mergeCell ref="F25:G26"/>
    <mergeCell ref="H25:I26"/>
    <mergeCell ref="J25:J26"/>
    <mergeCell ref="A26:E26"/>
    <mergeCell ref="A29:J29"/>
    <mergeCell ref="A30:J30"/>
    <mergeCell ref="A31:J31"/>
  </mergeCells>
  <pageMargins left="0.147638" right="0.147638" top="0.206693" bottom="0.206693" header="0.0" footer="0.0"/>
  <pageSetup paperSize="9" orientation="portrait"/>
  <rowBreaks count="0" manualBreakCount="0">
    </rowBreaks>
</worksheet>
</file>