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<sst xmlns="http://schemas.openxmlformats.org/spreadsheetml/2006/main" count="132" uniqueCount="132">
  <si>
    <t xml:space="preserve"/>
  </si>
  <si>
    <t xml:space="preserve">QAB022</t>
  </si>
  <si>
    <t xml:space="preserve">m²</t>
  </si>
  <si>
    <t xml:space="preserve">Cubierta plana transitable, no ventilada, con solado fijo, tipo invertida, para tráfico peatonal privado. Impermeabilización con láminas asfálticas, tipo bicapa.</t>
  </si>
  <si>
    <r>
      <rPr>
        <sz val="8.25"/>
        <color rgb="FF000000"/>
        <rFont val="Arial"/>
        <family val="2"/>
      </rPr>
      <t xml:space="preserve">Cubierta plana transitable, no ventilada, con solado fijo, tipo invertida,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industrial, M-5 de 4 cm de espesor, acabado fratasado; IMPERMEABILIZACIÓN: tipo bicapa, adherida, compuesta por lámina de betún modificado con elastómero SBS, LBM(SBS)-30-FV, Glasdan 30 P Elast "DANOSA", previa imprimación con emulsión asfáltica aniónica con cargas tipo EB Maxdan Caucho, "DANOSA", y lámina de betún modificado con elastómero SBS, LBM(SBS)-40-FP, Polydan 180-40 P Elast "DANOSA" adherida a la anterior con soplete, sin coincidir sus juntas; CAPA SEPARADORA BAJO AISLAMIENTO: geotextil no tejido compuesto por fibras de poliéster unidas por agujeteado, Danofelt PY 150 "DANOSA", (150 g/m²); AISLAMIENTO TÉRMICO: panel rígido de poliestireno extruido, de superficie lisa y mecanizado lateral a media madera, de 40 mm de espesor, resistencia a compresión &gt;= 300 kPa; CAPA SEPARADORA BAJO CAPA DE REFUERZO: geotextil no tejido compuesto por fibras de poliéster unidas por agujeteado, Danofelt PY 150 "DANOSA", (150 g/m²); CAPA DE REFUERZO: mortero de cemento CEM II/B-P 32,5 N tipo M-10 de 4 cm de espesor; CAPA SEPARADORA BAJO PROTECCIÓN: geotextil no tejido compuesto por fibras de poliéster unidas por agujeteado, Danofelt PY 200 "DANOSA", (200 g/m²); CAPA DE PROTECCIÓN: pavimento de baldosas cerámicas de gres rústico, 20x20 cm colocadas en capa fina con adhesivo cementoso de fraguado normal, C1 sin ninguna característica adicional, color gris, sobre una capa de regularización de mortero de cemento, industrial, M-5, de 4 cm de espesor, rejuntadas con mortero de juntas cementoso mejorado, con absorción de agua reducida y resistencia elevada a la abrasión tipo CG 2 W A, color blanco, para juntas de 2 a 15 mm.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</si>
  <si>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</si>
  <si>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</si>
  <si>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</si>
  <si>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</si>
  <si>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</si>
  <si>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</si>
  <si>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</si>
  <si>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</si>
  <si>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</si>
  <si>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</si>
  <si>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mt01arl030a</t>
  </si>
  <si>
    <t xml:space="preserve">m³</t>
  </si>
  <si>
    <t xml:space="preserve">Arcilla expandida, suministrada en sacos, según UNE-EN 13055-1.</t>
  </si>
  <si>
    <t xml:space="preserve">mt09lec020b</t>
  </si>
  <si>
    <t xml:space="preserve">m³</t>
  </si>
  <si>
    <t xml:space="preserve">Lechada de cemento CEM II/B-P 32,5 N 1/3.</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</si>
  <si>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</si>
  <si>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</si>
  <si>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</si>
  <si>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</si>
  <si>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</si>
  <si>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</si>
  <si>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</si>
  <si>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</si>
  <si>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</si>
  <si>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mt14ldn010bh</t>
  </si>
  <si>
    <t xml:space="preserve">m²</t>
  </si>
  <si>
    <t xml:space="preserve">Lámina de betún modificado con elastómero SBS, LBM(SBS)-40-FP, Polydan 180-40 P Elast "DANOSA", masa nominal 4 kg/m², con armadura de fieltro de poliéster reforzado y estabilizado de 180 g/m², de superficie no protegida, y coeficiente de difusión frente al gas radón 2,4x10-12 m²/s. Según UNE-EN 13707.</t>
  </si>
  <si>
    <t xml:space="preserve">mt14ldn010bb</t>
  </si>
  <si>
    <t xml:space="preserve">m²</t>
  </si>
  <si>
    <t xml:space="preserve">Lámina de betún modificado con elastómero SBS, LBM(SBS)-30-FV, Glasdan 30 P Elast "DANOSA", masa nominal 3 kg/m², con armadura de fieltro de fibra de vidrio de 60 g/m², de superficie no protegida. Según UNE-EN 13707.</t>
  </si>
  <si>
    <t xml:space="preserve">mt14ied010d</t>
  </si>
  <si>
    <t xml:space="preserve">kg</t>
  </si>
  <si>
    <t xml:space="preserve">Emulsión asfáltica aniónica con cargas tipo EB Maxdan Caucho, "DANOSA", según UNE 104231.</t>
  </si>
  <si>
    <t xml:space="preserve">mt14gsn020hda</t>
  </si>
  <si>
    <t xml:space="preserve">m²</t>
  </si>
  <si>
    <t xml:space="preserve">Geotextil no tejido compuesto por fibras de poliéster unidas por agujeteado, Danofelt PY 150 "DANOSA", con una resistencia a la tracción longitudinal de 1,3 kN/m, una resistencia a la tracción transversal de 1,3 kN/m, una apertura de cono al ensayo de perforación dinámica según UNE-EN ISO 13433 inferior a 35 mm, resistencia CBR a punzonamiento 0,4 kN y una masa superficial de 150 g/m², según UNE-EN 13252.</t>
  </si>
  <si>
    <t xml:space="preserve">mt16pxa010aaq</t>
  </si>
  <si>
    <t xml:space="preserve">m²</t>
  </si>
  <si>
    <t xml:space="preserve">Panel rígido de poliestireno extruido, según UNE-EN 13164, de superficie lisa y mecanizado lateral a media madera, de 40 mm de espesor, resistencia a compresión &gt;= 300 kPa, resistencia térmica 1,2 m²K/W, conductividad térmica 0,033 W/(mK), Euroclase E de reacción al fuego según UNE-EN 13501-1, con código de designación XPS-EN 13164-T1-CS(10/Y)300-DS(70,90)-DLT(2)5-CC(2/1,5/50)125-WL(T)0,7-WD(V)3-FTCD1.</t>
  </si>
  <si>
    <t xml:space="preserve">mt09mor010e</t>
  </si>
  <si>
    <t xml:space="preserve">m³</t>
  </si>
  <si>
    <t xml:space="preserve">Mortero de cemento CEM II/B-P 32,5 N tipo M-10, confeccionado en obra con 380 kg/m³ de cemento y una proporción en volumen 1/4.</t>
  </si>
  <si>
    <t xml:space="preserve">mt14gsn020ifa</t>
  </si>
  <si>
    <t xml:space="preserve">m²</t>
  </si>
  <si>
    <t xml:space="preserve">Geotextil no tejido compuesto por fibras de poliéster unidas por agujeteado, Danofelt PY 200 "DANOSA", con una resistencia a la tracción longitudinal de 2,3 kN/m, una resistencia a la tracción transversal de 2,3 kN/m, una apertura de cono al ensayo de perforación dinámica según UNE-EN ISO 13433 inferior a 25 mm, resistencia CBR a punzonamiento 0,6 kN y una masa superficial de 200 g/m², según UNE-EN 13252.</t>
  </si>
  <si>
    <t xml:space="preserve">mt09mcr021g</t>
  </si>
  <si>
    <t xml:space="preserve">kg</t>
  </si>
  <si>
    <t xml:space="preserve">Adhesivo cementoso de fraguado normal, C1, según UNE-EN 12004, color gris.</t>
  </si>
  <si>
    <t xml:space="preserve">mt18bcr010he800</t>
  </si>
  <si>
    <t xml:space="preserve">m²</t>
  </si>
  <si>
    <t xml:space="preserve">Baldosa cerámica de gres rústico, 20x20 cm, 8,00€/m², capacidad de absorción de agua 3%&lt;=E&lt;6%, grupo AII, según UNE-EN 14411, resistencia al deslizamiento Rd&gt;45 según UNE-EN 16165, resbaladicidad clase 3 según CTE.</t>
  </si>
  <si>
    <t xml:space="preserve">mt18acc050b</t>
  </si>
  <si>
    <t xml:space="preserve">Ud</t>
  </si>
  <si>
    <t xml:space="preserve">Crucetas de PVC para separación entre 3 y 15 mm.</t>
  </si>
  <si>
    <t xml:space="preserve">mt18rcr010a300</t>
  </si>
  <si>
    <t xml:space="preserve">m</t>
  </si>
  <si>
    <t xml:space="preserve">Rodapié cerámico de gres rústico, de 7 cm de anchura, 3,00€/m.</t>
  </si>
  <si>
    <t xml:space="preserve">mt09mcp020bB</t>
  </si>
  <si>
    <t xml:space="preserve">kg</t>
  </si>
  <si>
    <t xml:space="preserve">Mortero de juntas cementoso mejorado, con absorción de agua reducida y resistencia elevada a la abrasión, tipo CG2 W A, según UNE-EN 13888, color blanco, para juntas de 2 a 15 mm, a base de cemento de alta resistencia, áridos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</si>
  <si>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</si>
  <si>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</si>
  <si>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</si>
  <si>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</si>
  <si>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</si>
  <si>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</si>
  <si>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</si>
  <si>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</si>
  <si>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</si>
  <si>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</si>
  <si>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</si>
  <si>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</si>
  <si>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</si>
  <si>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</si>
  <si>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mo054</t>
  </si>
  <si>
    <t xml:space="preserve">h</t>
  </si>
  <si>
    <t xml:space="preserve">Oficial 1ª montador de aislamientos.</t>
  </si>
  <si>
    <t xml:space="preserve">mo101</t>
  </si>
  <si>
    <t xml:space="preserve">h</t>
  </si>
  <si>
    <t xml:space="preserve">Ayudante montador de aislamientos.</t>
  </si>
  <si>
    <t xml:space="preserve">mo023</t>
  </si>
  <si>
    <t xml:space="preserve">h</t>
  </si>
  <si>
    <t xml:space="preserve">Oficial 1ª solador.</t>
  </si>
  <si>
    <t xml:space="preserve">mo061</t>
  </si>
  <si>
    <t xml:space="preserve">h</t>
  </si>
  <si>
    <t xml:space="preserve">Ayudante solador.</t>
  </si>
  <si>
    <t xml:space="preserve">Subtotal mano de obra:</t>
  </si>
  <si>
    <t xml:space="preserve">Costes directos complementarios</t>
  </si>
  <si>
    <t xml:space="preserve">%</t>
  </si>
  <si>
    <t xml:space="preserve">Costes directos complementarios</t>
  </si>
  <si>
    <t xml:space="preserve">Coste de mantenimiento decenal: 29,50€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</si>
  <si>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</si>
  <si>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</si>
  <si>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</si>
  <si>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</si>
  <si>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</si>
  <si>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</si>
  <si>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</si>
  <si>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</si>
  <si>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13055-1:2002</t>
  </si>
  <si>
    <t xml:space="preserve">2+/4</t>
  </si>
  <si>
    <t xml:space="preserve">Áridos ligeros. Parte 1: Áridos ligeros para hormigón, mortero e inyectado.</t>
  </si>
  <si>
    <t xml:space="preserve">EN  13055-1:2002/AC:2004</t>
  </si>
  <si>
    <t xml:space="preserve">EN  13163:2012+A1:2015</t>
  </si>
  <si>
    <t xml:space="preserve">1/3/4</t>
  </si>
  <si>
    <t xml:space="preserve">Productos aislantes térmicos para aplicaciones en la edificación. Productos manufacturados de poliestireno expandido (EPS). Especificación.</t>
  </si>
  <si>
    <t xml:space="preserve">EN  998-2:2016</t>
  </si>
  <si>
    <t xml:space="preserve">2+/4</t>
  </si>
  <si>
    <t xml:space="preserve">Especificaciones de los morteros para albañilería. Parte 2: Morteros para albañilería</t>
  </si>
  <si>
    <t xml:space="preserve">EN  13707:2004+A2:2009</t>
  </si>
  <si>
    <t xml:space="preserve">1/2+/3/4</t>
  </si>
  <si>
    <t xml:space="preserve">Láminas flexibles para la impermeabilización. Láminas bituminosas con armadura para impermeabilización de cubiertas. Definiciones y características.</t>
  </si>
  <si>
    <t xml:space="preserve">EN  13252:2016</t>
  </si>
  <si>
    <t xml:space="preserve">2+/4</t>
  </si>
  <si>
    <t xml:space="preserve">Geotextiles y productos relacionados. Características requeridas para su uso en sistemas de drenaje.</t>
  </si>
  <si>
    <t xml:space="preserve">EN  13164:2012+A1:2015</t>
  </si>
  <si>
    <t xml:space="preserve">1/3/4</t>
  </si>
  <si>
    <t xml:space="preserve">Productos aislantes térmicos para aplicaciones en la edificación. Productos manufacturados de poliestireno extruido (XPS). Especificación.</t>
  </si>
  <si>
    <t xml:space="preserve">EN  12004:2007+A1:2012</t>
  </si>
  <si>
    <t xml:space="preserve">Adhesivos para baldosas cerámicas. Requisitos, evaluación de la conformidad, clasificación y designación.</t>
  </si>
  <si>
    <t xml:space="preserve">EN  14411:2012</t>
  </si>
  <si>
    <t xml:space="preserve">1/3/4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</si>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</sst>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8.68" customWidth="1"/>
    <col min="6" max="6" width="12.75" customWidth="1"/>
    <col min="7" max="7" width="14.28" customWidth="1"/>
    <col min="8" max="8" width="9.01" customWidth="1"/>
    <col min="9" max="9" width="298.01" customWidth="1"/>
    <col min="10" max="10" width="13.60" customWidth="1"/>
    <col min="11" max="11" width="10.37" customWidth="1"/>
    <col min="12" max="12" width="9.01" customWidth="1"/>
  </cols>
  <sheetData>
    <row r="1" spans="1:1" ht="2.25" thickBot="1" customHeight="1">
      <c r="A1" s="1" t="s">
        <v>0</v>
      </c>
      <c r="B1" s="1"/>
      <c r="C1" s="1"/>
      <c r="D1" s="1"/>
      <c r="E1" s="1"/>
      <c r="F1" s="1"/>
      <c r="G1" s="1"/>
      <c r="H1" s="1"/>
      <c r="I1" s="1"/>
      <c r="J1" s="1"/>
      <c r="K1" s="1"/>
      <c r="L1" s="1"/>
    </row>
    <row r="3" spans="1:12" ht="24.00" thickBot="1" customHeight="1">
      <c r="A3" s="2" t="s">
        <v>1</v>
      </c>
      <c r="B3" s="3" t="s">
        <v>2</v>
      </c>
      <c r="C3" s="2" t="s">
        <v>3</v>
      </c>
      <c r="D3" s="2"/>
      <c r="E3" s="2"/>
      <c r="F3" s="2"/>
      <c r="G3" s="2"/>
      <c r="H3" s="2"/>
    </row>
    <row r="5" spans="1:12" ht="181.50" thickBot="1" customHeight="1">
      <c r="A5" s="5" t="s">
        <v>4</v>
      </c>
      <c r="B5" s="5"/>
      <c r="C5" s="5"/>
      <c r="D5" s="5"/>
      <c r="E5" s="5"/>
      <c r="F5" s="5"/>
      <c r="G5" s="5"/>
      <c r="H5" s="5"/>
    </row>
    <row r="8" spans="1:12" ht="24.00" thickBot="1" customHeight="1">
      <c r="A8" s="6" t="s">
        <v>5</v>
      </c>
      <c r="B8" s="6"/>
      <c r="C8" s="6"/>
      <c r="D8" s="6" t="s">
        <v>6</v>
      </c>
      <c r="E8" s="6" t="s">
        <v>7</v>
      </c>
      <c r="F8" s="6"/>
      <c r="G8" s="6"/>
      <c r="H8" s="6"/>
      <c r="I8" s="6"/>
      <c r="J8" s="7" t="s">
        <v>8</v>
      </c>
      <c r="K8" s="7" t="s">
        <v>9</v>
      </c>
      <c r="L8" s="7" t="s">
        <v>10</v>
      </c>
    </row>
    <row r="9" spans="1:12" ht="13.50" thickBot="1" customHeight="1">
      <c r="A9" s="8">
        <v>1</v>
      </c>
      <c r="B9" s="8"/>
      <c r="C9" s="8"/>
      <c r="D9" s="8"/>
      <c r="E9" s="9" t="s">
        <v>11</v>
      </c>
      <c r="F9" s="9"/>
      <c r="G9" s="9"/>
      <c r="H9" s="9"/>
      <c r="I9" s="9"/>
      <c r="J9" s="9"/>
      <c r="K9" s="8"/>
      <c r="L9" s="8"/>
    </row>
    <row r="10" spans="1:12" ht="13.50" thickBot="1" customHeight="1">
      <c r="A10" s="1" t="s">
        <v>12</v>
      </c>
      <c r="B10" s="1"/>
      <c r="C10" s="1"/>
      <c r="D10" s="10" t="s">
        <v>13</v>
      </c>
      <c r="E10" s="1" t="s">
        <v>14</v>
      </c>
      <c r="F10" s="1"/>
      <c r="G10" s="1"/>
      <c r="H10" s="1"/>
      <c r="I10" s="1"/>
      <c r="J10" s="11">
        <v>3</v>
      </c>
      <c r="K10" s="12">
        <v>0.29</v>
      </c>
      <c r="L10" s="12">
        <f ca="1">ROUND(INDIRECT(ADDRESS(ROW()+(0), COLUMN()+(-2), 1))*INDIRECT(ADDRESS(ROW()+(0), COLUMN()+(-1), 1)), 2)</f>
        <v>0.87</v>
      </c>
    </row>
    <row r="11" spans="1:12" ht="13.50" thickBot="1" customHeight="1">
      <c r="A11" s="1" t="s">
        <v>15</v>
      </c>
      <c r="B11" s="1"/>
      <c r="C11" s="1"/>
      <c r="D11" s="10" t="s">
        <v>16</v>
      </c>
      <c r="E11" s="1" t="s">
        <v>17</v>
      </c>
      <c r="F11" s="1"/>
      <c r="G11" s="1"/>
      <c r="H11" s="1"/>
      <c r="I11" s="1"/>
      <c r="J11" s="11">
        <v>0.1</v>
      </c>
      <c r="K11" s="12">
        <v>144.49</v>
      </c>
      <c r="L11" s="12">
        <f ca="1">ROUND(INDIRECT(ADDRESS(ROW()+(0), COLUMN()+(-2), 1))*INDIRECT(ADDRESS(ROW()+(0), COLUMN()+(-1), 1)), 2)</f>
        <v>14.45</v>
      </c>
    </row>
    <row r="12" spans="1:12" ht="13.50" thickBot="1" customHeight="1">
      <c r="A12" s="1" t="s">
        <v>18</v>
      </c>
      <c r="B12" s="1"/>
      <c r="C12" s="1"/>
      <c r="D12" s="10" t="s">
        <v>19</v>
      </c>
      <c r="E12" s="1" t="s">
        <v>20</v>
      </c>
      <c r="F12" s="1"/>
      <c r="G12" s="1"/>
      <c r="H12" s="1"/>
      <c r="I12" s="1"/>
      <c r="J12" s="11">
        <v>0.01</v>
      </c>
      <c r="K12" s="12">
        <v>112.6</v>
      </c>
      <c r="L12" s="12">
        <f ca="1">ROUND(INDIRECT(ADDRESS(ROW()+(0), COLUMN()+(-2), 1))*INDIRECT(ADDRESS(ROW()+(0), COLUMN()+(-1), 1)), 2)</f>
        <v>1.13</v>
      </c>
    </row>
    <row r="13" spans="1:12" ht="13.50" thickBot="1" customHeight="1">
      <c r="A13" s="1" t="s">
        <v>21</v>
      </c>
      <c r="B13" s="1"/>
      <c r="C13" s="1"/>
      <c r="D13" s="10" t="s">
        <v>22</v>
      </c>
      <c r="E13" s="1" t="s">
        <v>23</v>
      </c>
      <c r="F13" s="1"/>
      <c r="G13" s="1"/>
      <c r="H13" s="1"/>
      <c r="I13" s="1"/>
      <c r="J13" s="11">
        <v>0.01</v>
      </c>
      <c r="K13" s="12">
        <v>1.34</v>
      </c>
      <c r="L13" s="12">
        <f ca="1">ROUND(INDIRECT(ADDRESS(ROW()+(0), COLUMN()+(-2), 1))*INDIRECT(ADDRESS(ROW()+(0), COLUMN()+(-1), 1)), 2)</f>
        <v>0.01</v>
      </c>
    </row>
    <row r="14" spans="1:12" ht="13.50" thickBot="1" customHeight="1">
      <c r="A14" s="1" t="s">
        <v>24</v>
      </c>
      <c r="B14" s="1"/>
      <c r="C14" s="1"/>
      <c r="D14" s="10" t="s">
        <v>25</v>
      </c>
      <c r="E14" s="1" t="s">
        <v>26</v>
      </c>
      <c r="F14" s="1"/>
      <c r="G14" s="1"/>
      <c r="H14" s="1"/>
      <c r="I14" s="1"/>
      <c r="J14" s="11">
        <v>0.027</v>
      </c>
      <c r="K14" s="12">
        <v>1.5</v>
      </c>
      <c r="L14" s="12">
        <f ca="1">ROUND(INDIRECT(ADDRESS(ROW()+(0), COLUMN()+(-2), 1))*INDIRECT(ADDRESS(ROW()+(0), COLUMN()+(-1), 1)), 2)</f>
        <v>0.04</v>
      </c>
    </row>
    <row r="15" spans="1:12" ht="13.50" thickBot="1" customHeight="1">
      <c r="A15" s="1" t="s">
        <v>27</v>
      </c>
      <c r="B15" s="1"/>
      <c r="C15" s="1"/>
      <c r="D15" s="10" t="s">
        <v>28</v>
      </c>
      <c r="E15" s="1" t="s">
        <v>29</v>
      </c>
      <c r="F15" s="1"/>
      <c r="G15" s="1"/>
      <c r="H15" s="1"/>
      <c r="I15" s="1"/>
      <c r="J15" s="11">
        <v>0.15</v>
      </c>
      <c r="K15" s="12">
        <v>53.48</v>
      </c>
      <c r="L15" s="12">
        <f ca="1">ROUND(INDIRECT(ADDRESS(ROW()+(0), COLUMN()+(-2), 1))*INDIRECT(ADDRESS(ROW()+(0), COLUMN()+(-1), 1)), 2)</f>
        <v>8.02</v>
      </c>
    </row>
    <row r="16" spans="1:12" ht="13.50" thickBot="1" customHeight="1">
      <c r="A16" s="1" t="s">
        <v>30</v>
      </c>
      <c r="B16" s="1"/>
      <c r="C16" s="1"/>
      <c r="D16" s="10" t="s">
        <v>31</v>
      </c>
      <c r="E16" s="1" t="s">
        <v>32</v>
      </c>
      <c r="F16" s="1"/>
      <c r="G16" s="1"/>
      <c r="H16" s="1"/>
      <c r="I16" s="1"/>
      <c r="J16" s="11">
        <v>1.1</v>
      </c>
      <c r="K16" s="12">
        <v>7.53</v>
      </c>
      <c r="L16" s="12">
        <f ca="1">ROUND(INDIRECT(ADDRESS(ROW()+(0), COLUMN()+(-2), 1))*INDIRECT(ADDRESS(ROW()+(0), COLUMN()+(-1), 1)), 2)</f>
        <v>8.28</v>
      </c>
    </row>
    <row r="17" spans="1:12" ht="13.50" thickBot="1" customHeight="1">
      <c r="A17" s="1" t="s">
        <v>33</v>
      </c>
      <c r="B17" s="1"/>
      <c r="C17" s="1"/>
      <c r="D17" s="10" t="s">
        <v>34</v>
      </c>
      <c r="E17" s="1" t="s">
        <v>35</v>
      </c>
      <c r="F17" s="1"/>
      <c r="G17" s="1"/>
      <c r="H17" s="1"/>
      <c r="I17" s="1"/>
      <c r="J17" s="11">
        <v>1.1</v>
      </c>
      <c r="K17" s="12">
        <v>4.65</v>
      </c>
      <c r="L17" s="12">
        <f ca="1">ROUND(INDIRECT(ADDRESS(ROW()+(0), COLUMN()+(-2), 1))*INDIRECT(ADDRESS(ROW()+(0), COLUMN()+(-1), 1)), 2)</f>
        <v>5.12</v>
      </c>
    </row>
    <row r="18" spans="1:12" ht="13.50" thickBot="1" customHeight="1">
      <c r="A18" s="1" t="s">
        <v>36</v>
      </c>
      <c r="B18" s="1"/>
      <c r="C18" s="1"/>
      <c r="D18" s="10" t="s">
        <v>37</v>
      </c>
      <c r="E18" s="1" t="s">
        <v>38</v>
      </c>
      <c r="F18" s="1"/>
      <c r="G18" s="1"/>
      <c r="H18" s="1"/>
      <c r="I18" s="1"/>
      <c r="J18" s="11">
        <v>0.3</v>
      </c>
      <c r="K18" s="12">
        <v>2.93</v>
      </c>
      <c r="L18" s="12">
        <f ca="1">ROUND(INDIRECT(ADDRESS(ROW()+(0), COLUMN()+(-2), 1))*INDIRECT(ADDRESS(ROW()+(0), COLUMN()+(-1), 1)), 2)</f>
        <v>0.88</v>
      </c>
    </row>
    <row r="19" spans="1:12" ht="13.50" thickBot="1" customHeight="1">
      <c r="A19" s="1" t="s">
        <v>39</v>
      </c>
      <c r="B19" s="1"/>
      <c r="C19" s="1"/>
      <c r="D19" s="10" t="s">
        <v>40</v>
      </c>
      <c r="E19" s="1" t="s">
        <v>41</v>
      </c>
      <c r="F19" s="1"/>
      <c r="G19" s="1"/>
      <c r="H19" s="1"/>
      <c r="I19" s="1"/>
      <c r="J19" s="11">
        <v>2.1</v>
      </c>
      <c r="K19" s="12">
        <v>0.7</v>
      </c>
      <c r="L19" s="12">
        <f ca="1">ROUND(INDIRECT(ADDRESS(ROW()+(0), COLUMN()+(-2), 1))*INDIRECT(ADDRESS(ROW()+(0), COLUMN()+(-1), 1)), 2)</f>
        <v>1.47</v>
      </c>
    </row>
    <row r="20" spans="1:12" ht="13.50" thickBot="1" customHeight="1">
      <c r="A20" s="1" t="s">
        <v>42</v>
      </c>
      <c r="B20" s="1"/>
      <c r="C20" s="1"/>
      <c r="D20" s="10" t="s">
        <v>43</v>
      </c>
      <c r="E20" s="1" t="s">
        <v>44</v>
      </c>
      <c r="F20" s="1"/>
      <c r="G20" s="1"/>
      <c r="H20" s="1"/>
      <c r="I20" s="1"/>
      <c r="J20" s="11">
        <v>1.05</v>
      </c>
      <c r="K20" s="12">
        <v>7.85</v>
      </c>
      <c r="L20" s="12">
        <f ca="1">ROUND(INDIRECT(ADDRESS(ROW()+(0), COLUMN()+(-2), 1))*INDIRECT(ADDRESS(ROW()+(0), COLUMN()+(-1), 1)), 2)</f>
        <v>8.24</v>
      </c>
    </row>
    <row r="21" spans="1:12" ht="13.50" thickBot="1" customHeight="1">
      <c r="A21" s="1" t="s">
        <v>45</v>
      </c>
      <c r="B21" s="1"/>
      <c r="C21" s="1"/>
      <c r="D21" s="10" t="s">
        <v>46</v>
      </c>
      <c r="E21" s="1" t="s">
        <v>47</v>
      </c>
      <c r="F21" s="1"/>
      <c r="G21" s="1"/>
      <c r="H21" s="1"/>
      <c r="I21" s="1"/>
      <c r="J21" s="11">
        <v>0.04</v>
      </c>
      <c r="K21" s="12">
        <v>133.3</v>
      </c>
      <c r="L21" s="12">
        <f ca="1">ROUND(INDIRECT(ADDRESS(ROW()+(0), COLUMN()+(-2), 1))*INDIRECT(ADDRESS(ROW()+(0), COLUMN()+(-1), 1)), 2)</f>
        <v>5.33</v>
      </c>
    </row>
    <row r="22" spans="1:12" ht="13.50" thickBot="1" customHeight="1">
      <c r="A22" s="1" t="s">
        <v>48</v>
      </c>
      <c r="B22" s="1"/>
      <c r="C22" s="1"/>
      <c r="D22" s="10" t="s">
        <v>49</v>
      </c>
      <c r="E22" s="1" t="s">
        <v>50</v>
      </c>
      <c r="F22" s="1"/>
      <c r="G22" s="1"/>
      <c r="H22" s="1"/>
      <c r="I22" s="1"/>
      <c r="J22" s="11">
        <v>1.05</v>
      </c>
      <c r="K22" s="12">
        <v>0.87</v>
      </c>
      <c r="L22" s="12">
        <f ca="1">ROUND(INDIRECT(ADDRESS(ROW()+(0), COLUMN()+(-2), 1))*INDIRECT(ADDRESS(ROW()+(0), COLUMN()+(-1), 1)), 2)</f>
        <v>0.91</v>
      </c>
    </row>
    <row r="23" spans="1:12" ht="13.50" thickBot="1" customHeight="1">
      <c r="A23" s="1" t="s">
        <v>51</v>
      </c>
      <c r="B23" s="1"/>
      <c r="C23" s="1"/>
      <c r="D23" s="10" t="s">
        <v>52</v>
      </c>
      <c r="E23" s="1" t="s">
        <v>53</v>
      </c>
      <c r="F23" s="1"/>
      <c r="G23" s="1"/>
      <c r="H23" s="1"/>
      <c r="I23" s="1"/>
      <c r="J23" s="11">
        <v>4</v>
      </c>
      <c r="K23" s="12">
        <v>0.35</v>
      </c>
      <c r="L23" s="12">
        <f ca="1">ROUND(INDIRECT(ADDRESS(ROW()+(0), COLUMN()+(-2), 1))*INDIRECT(ADDRESS(ROW()+(0), COLUMN()+(-1), 1)), 2)</f>
        <v>1.4</v>
      </c>
    </row>
    <row r="24" spans="1:12" ht="13.50" thickBot="1" customHeight="1">
      <c r="A24" s="1" t="s">
        <v>54</v>
      </c>
      <c r="B24" s="1"/>
      <c r="C24" s="1"/>
      <c r="D24" s="10" t="s">
        <v>55</v>
      </c>
      <c r="E24" s="1" t="s">
        <v>56</v>
      </c>
      <c r="F24" s="1"/>
      <c r="G24" s="1"/>
      <c r="H24" s="1"/>
      <c r="I24" s="1"/>
      <c r="J24" s="11">
        <v>1.05</v>
      </c>
      <c r="K24" s="12">
        <v>8</v>
      </c>
      <c r="L24" s="12">
        <f ca="1">ROUND(INDIRECT(ADDRESS(ROW()+(0), COLUMN()+(-2), 1))*INDIRECT(ADDRESS(ROW()+(0), COLUMN()+(-1), 1)), 2)</f>
        <v>8.4</v>
      </c>
    </row>
    <row r="25" spans="1:12" ht="13.50" thickBot="1" customHeight="1">
      <c r="A25" s="1" t="s">
        <v>57</v>
      </c>
      <c r="B25" s="1"/>
      <c r="C25" s="1"/>
      <c r="D25" s="10" t="s">
        <v>58</v>
      </c>
      <c r="E25" s="1" t="s">
        <v>59</v>
      </c>
      <c r="F25" s="1"/>
      <c r="G25" s="1"/>
      <c r="H25" s="1"/>
      <c r="I25" s="1"/>
      <c r="J25" s="11">
        <v>14</v>
      </c>
      <c r="K25" s="12">
        <v>0.03</v>
      </c>
      <c r="L25" s="12">
        <f ca="1">ROUND(INDIRECT(ADDRESS(ROW()+(0), COLUMN()+(-2), 1))*INDIRECT(ADDRESS(ROW()+(0), COLUMN()+(-1), 1)), 2)</f>
        <v>0.42</v>
      </c>
    </row>
    <row r="26" spans="1:12" ht="13.50" thickBot="1" customHeight="1">
      <c r="A26" s="1" t="s">
        <v>60</v>
      </c>
      <c r="B26" s="1"/>
      <c r="C26" s="1"/>
      <c r="D26" s="10" t="s">
        <v>61</v>
      </c>
      <c r="E26" s="1" t="s">
        <v>62</v>
      </c>
      <c r="F26" s="1"/>
      <c r="G26" s="1"/>
      <c r="H26" s="1"/>
      <c r="I26" s="1"/>
      <c r="J26" s="11">
        <v>0.4</v>
      </c>
      <c r="K26" s="12">
        <v>3</v>
      </c>
      <c r="L26" s="12">
        <f ca="1">ROUND(INDIRECT(ADDRESS(ROW()+(0), COLUMN()+(-2), 1))*INDIRECT(ADDRESS(ROW()+(0), COLUMN()+(-1), 1)), 2)</f>
        <v>1.2</v>
      </c>
    </row>
    <row r="27" spans="1:12" ht="13.50" thickBot="1" customHeight="1">
      <c r="A27" s="1" t="s">
        <v>63</v>
      </c>
      <c r="B27" s="1"/>
      <c r="C27" s="1"/>
      <c r="D27" s="10" t="s">
        <v>64</v>
      </c>
      <c r="E27" s="1" t="s">
        <v>65</v>
      </c>
      <c r="F27" s="1"/>
      <c r="G27" s="1"/>
      <c r="H27" s="1"/>
      <c r="I27" s="1"/>
      <c r="J27" s="13">
        <v>0.03</v>
      </c>
      <c r="K27" s="14">
        <v>1.7</v>
      </c>
      <c r="L27" s="14">
        <f ca="1">ROUND(INDIRECT(ADDRESS(ROW()+(0), COLUMN()+(-2), 1))*INDIRECT(ADDRESS(ROW()+(0), COLUMN()+(-1), 1)), 2)</f>
        <v>0.05</v>
      </c>
    </row>
    <row r="28" spans="1:12" ht="13.50" thickBot="1" customHeight="1">
      <c r="A28" s="15"/>
      <c r="B28" s="15"/>
      <c r="C28" s="15"/>
      <c r="D28" s="15"/>
      <c r="E28" s="15"/>
      <c r="F28" s="15"/>
      <c r="G28" s="15"/>
      <c r="H28" s="15"/>
      <c r="I28" s="15"/>
      <c r="J28" s="9" t="s">
        <v>66</v>
      </c>
      <c r="K28" s="9"/>
      <c r="L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66.22</v>
      </c>
    </row>
    <row r="29" spans="1:12" ht="13.50" thickBot="1" customHeight="1">
      <c r="A29" s="15">
        <v>2</v>
      </c>
      <c r="B29" s="15"/>
      <c r="C29" s="15"/>
      <c r="D29" s="15"/>
      <c r="E29" s="18" t="s">
        <v>67</v>
      </c>
      <c r="F29" s="18"/>
      <c r="G29" s="18"/>
      <c r="H29" s="18"/>
      <c r="I29" s="18"/>
      <c r="J29" s="18"/>
      <c r="K29" s="15"/>
      <c r="L29" s="15"/>
    </row>
    <row r="30" spans="1:12" ht="13.50" thickBot="1" customHeight="1">
      <c r="A30" s="1" t="s">
        <v>68</v>
      </c>
      <c r="B30" s="1"/>
      <c r="C30" s="1"/>
      <c r="D30" s="10" t="s">
        <v>69</v>
      </c>
      <c r="E30" s="1" t="s">
        <v>70</v>
      </c>
      <c r="F30" s="1"/>
      <c r="G30" s="1"/>
      <c r="H30" s="1"/>
      <c r="I30" s="1"/>
      <c r="J30" s="11">
        <v>0.09</v>
      </c>
      <c r="K30" s="12">
        <v>23.1</v>
      </c>
      <c r="L30" s="12">
        <f ca="1">ROUND(INDIRECT(ADDRESS(ROW()+(0), COLUMN()+(-2), 1))*INDIRECT(ADDRESS(ROW()+(0), COLUMN()+(-1), 1)), 2)</f>
        <v>2.08</v>
      </c>
    </row>
    <row r="31" spans="1:12" ht="13.50" thickBot="1" customHeight="1">
      <c r="A31" s="1" t="s">
        <v>71</v>
      </c>
      <c r="B31" s="1"/>
      <c r="C31" s="1"/>
      <c r="D31" s="10" t="s">
        <v>72</v>
      </c>
      <c r="E31" s="1" t="s">
        <v>73</v>
      </c>
      <c r="F31" s="1"/>
      <c r="G31" s="1"/>
      <c r="H31" s="1"/>
      <c r="I31" s="1"/>
      <c r="J31" s="11">
        <v>0.69</v>
      </c>
      <c r="K31" s="12">
        <v>21.69</v>
      </c>
      <c r="L31" s="12">
        <f ca="1">ROUND(INDIRECT(ADDRESS(ROW()+(0), COLUMN()+(-2), 1))*INDIRECT(ADDRESS(ROW()+(0), COLUMN()+(-1), 1)), 2)</f>
        <v>14.97</v>
      </c>
    </row>
    <row r="32" spans="1:12" ht="13.50" thickBot="1" customHeight="1">
      <c r="A32" s="1" t="s">
        <v>74</v>
      </c>
      <c r="B32" s="1"/>
      <c r="C32" s="1"/>
      <c r="D32" s="10" t="s">
        <v>75</v>
      </c>
      <c r="E32" s="1" t="s">
        <v>76</v>
      </c>
      <c r="F32" s="1"/>
      <c r="G32" s="1"/>
      <c r="H32" s="1"/>
      <c r="I32" s="1"/>
      <c r="J32" s="11">
        <v>0.23</v>
      </c>
      <c r="K32" s="12">
        <v>23.1</v>
      </c>
      <c r="L32" s="12">
        <f ca="1">ROUND(INDIRECT(ADDRESS(ROW()+(0), COLUMN()+(-2), 1))*INDIRECT(ADDRESS(ROW()+(0), COLUMN()+(-1), 1)), 2)</f>
        <v>5.31</v>
      </c>
    </row>
    <row r="33" spans="1:12" ht="13.50" thickBot="1" customHeight="1">
      <c r="A33" s="1" t="s">
        <v>77</v>
      </c>
      <c r="B33" s="1"/>
      <c r="C33" s="1"/>
      <c r="D33" s="10" t="s">
        <v>78</v>
      </c>
      <c r="E33" s="1" t="s">
        <v>79</v>
      </c>
      <c r="F33" s="1"/>
      <c r="G33" s="1"/>
      <c r="H33" s="1"/>
      <c r="I33" s="1"/>
      <c r="J33" s="11">
        <v>0.23</v>
      </c>
      <c r="K33" s="12">
        <v>21.94</v>
      </c>
      <c r="L33" s="12">
        <f ca="1">ROUND(INDIRECT(ADDRESS(ROW()+(0), COLUMN()+(-2), 1))*INDIRECT(ADDRESS(ROW()+(0), COLUMN()+(-1), 1)), 2)</f>
        <v>5.05</v>
      </c>
    </row>
    <row r="34" spans="1:12" ht="13.50" thickBot="1" customHeight="1">
      <c r="A34" s="1" t="s">
        <v>80</v>
      </c>
      <c r="B34" s="1"/>
      <c r="C34" s="1"/>
      <c r="D34" s="10" t="s">
        <v>81</v>
      </c>
      <c r="E34" s="1" t="s">
        <v>82</v>
      </c>
      <c r="F34" s="1"/>
      <c r="G34" s="1"/>
      <c r="H34" s="1"/>
      <c r="I34" s="1"/>
      <c r="J34" s="11">
        <v>0.05</v>
      </c>
      <c r="K34" s="12">
        <v>23.74</v>
      </c>
      <c r="L34" s="12">
        <f ca="1">ROUND(INDIRECT(ADDRESS(ROW()+(0), COLUMN()+(-2), 1))*INDIRECT(ADDRESS(ROW()+(0), COLUMN()+(-1), 1)), 2)</f>
        <v>1.19</v>
      </c>
    </row>
    <row r="35" spans="1:12" ht="13.50" thickBot="1" customHeight="1">
      <c r="A35" s="1" t="s">
        <v>83</v>
      </c>
      <c r="B35" s="1"/>
      <c r="C35" s="1"/>
      <c r="D35" s="10" t="s">
        <v>84</v>
      </c>
      <c r="E35" s="1" t="s">
        <v>85</v>
      </c>
      <c r="F35" s="1"/>
      <c r="G35" s="1"/>
      <c r="H35" s="1"/>
      <c r="I35" s="1"/>
      <c r="J35" s="11">
        <v>0.05</v>
      </c>
      <c r="K35" s="12">
        <v>21.94</v>
      </c>
      <c r="L35" s="12">
        <f ca="1">ROUND(INDIRECT(ADDRESS(ROW()+(0), COLUMN()+(-2), 1))*INDIRECT(ADDRESS(ROW()+(0), COLUMN()+(-1), 1)), 2)</f>
        <v>1.1</v>
      </c>
    </row>
    <row r="36" spans="1:12" ht="13.50" thickBot="1" customHeight="1">
      <c r="A36" s="1" t="s">
        <v>86</v>
      </c>
      <c r="B36" s="1"/>
      <c r="C36" s="1"/>
      <c r="D36" s="10" t="s">
        <v>87</v>
      </c>
      <c r="E36" s="1" t="s">
        <v>88</v>
      </c>
      <c r="F36" s="1"/>
      <c r="G36" s="1"/>
      <c r="H36" s="1"/>
      <c r="I36" s="1"/>
      <c r="J36" s="11">
        <v>0.4</v>
      </c>
      <c r="K36" s="12">
        <v>23.1</v>
      </c>
      <c r="L36" s="12">
        <f ca="1">ROUND(INDIRECT(ADDRESS(ROW()+(0), COLUMN()+(-2), 1))*INDIRECT(ADDRESS(ROW()+(0), COLUMN()+(-1), 1)), 2)</f>
        <v>9.24</v>
      </c>
    </row>
    <row r="37" spans="1:12" ht="13.50" thickBot="1" customHeight="1">
      <c r="A37" s="1" t="s">
        <v>89</v>
      </c>
      <c r="B37" s="1"/>
      <c r="C37" s="1"/>
      <c r="D37" s="10" t="s">
        <v>90</v>
      </c>
      <c r="E37" s="1" t="s">
        <v>91</v>
      </c>
      <c r="F37" s="1"/>
      <c r="G37" s="1"/>
      <c r="H37" s="1"/>
      <c r="I37" s="1"/>
      <c r="J37" s="13">
        <v>0.2</v>
      </c>
      <c r="K37" s="14">
        <v>21.94</v>
      </c>
      <c r="L37" s="14">
        <f ca="1">ROUND(INDIRECT(ADDRESS(ROW()+(0), COLUMN()+(-2), 1))*INDIRECT(ADDRESS(ROW()+(0), COLUMN()+(-1), 1)), 2)</f>
        <v>4.39</v>
      </c>
    </row>
    <row r="38" spans="1:12" ht="13.50" thickBot="1" customHeight="1">
      <c r="A38" s="15"/>
      <c r="B38" s="15"/>
      <c r="C38" s="15"/>
      <c r="D38" s="15"/>
      <c r="E38" s="15"/>
      <c r="F38" s="15"/>
      <c r="G38" s="15"/>
      <c r="H38" s="15"/>
      <c r="I38" s="15"/>
      <c r="J38" s="9" t="s">
        <v>92</v>
      </c>
      <c r="K38" s="9"/>
      <c r="L38" s="17">
        <f ca="1">ROUND(SUM(INDIRECT(ADDRESS(ROW()+(-1), COLUMN()+(0), 1)),INDIRECT(ADDRESS(ROW()+(-2), COLUMN()+(0), 1)),INDIRECT(ADDRESS(ROW()+(-3), COLUMN()+(0), 1)),INDIRECT(ADDRESS(ROW()+(-4), COLUMN()+(0), 1)),INDIRECT(ADDRESS(ROW()+(-5), COLUMN()+(0), 1)),INDIRECT(ADDRESS(ROW()+(-6), COLUMN()+(0), 1)),INDIRECT(ADDRESS(ROW()+(-7), COLUMN()+(0), 1)),INDIRECT(ADDRESS(ROW()+(-8), COLUMN()+(0), 1))), 2)</f>
        <v>43.33</v>
      </c>
    </row>
    <row r="39" spans="1:12" ht="13.50" thickBot="1" customHeight="1">
      <c r="A39" s="15">
        <v>3</v>
      </c>
      <c r="B39" s="15"/>
      <c r="C39" s="15"/>
      <c r="D39" s="15"/>
      <c r="E39" s="18" t="s">
        <v>93</v>
      </c>
      <c r="F39" s="18"/>
      <c r="G39" s="18"/>
      <c r="H39" s="18"/>
      <c r="I39" s="18"/>
      <c r="J39" s="18"/>
      <c r="K39" s="15"/>
      <c r="L39" s="15"/>
    </row>
    <row r="40" spans="1:12" ht="13.50" thickBot="1" customHeight="1">
      <c r="A40" s="19"/>
      <c r="B40" s="19"/>
      <c r="C40" s="19"/>
      <c r="D40" s="20" t="s">
        <v>94</v>
      </c>
      <c r="E40" s="19" t="s">
        <v>95</v>
      </c>
      <c r="F40" s="19"/>
      <c r="G40" s="19"/>
      <c r="H40" s="19"/>
      <c r="I40" s="19"/>
      <c r="J40" s="13">
        <v>2</v>
      </c>
      <c r="K40" s="14">
        <f ca="1">ROUND(SUM(INDIRECT(ADDRESS(ROW()+(-2), COLUMN()+(1), 1)),INDIRECT(ADDRESS(ROW()+(-12), COLUMN()+(1), 1))), 2)</f>
        <v>109.55</v>
      </c>
      <c r="L40" s="14">
        <f ca="1">ROUND(INDIRECT(ADDRESS(ROW()+(0), COLUMN()+(-2), 1))*INDIRECT(ADDRESS(ROW()+(0), COLUMN()+(-1), 1))/100, 2)</f>
        <v>2.19</v>
      </c>
    </row>
    <row r="41" spans="1:12" ht="13.50" thickBot="1" customHeight="1">
      <c r="A41" s="21" t="s">
        <v>96</v>
      </c>
      <c r="B41" s="21"/>
      <c r="C41" s="21"/>
      <c r="D41" s="22"/>
      <c r="E41" s="23"/>
      <c r="F41" s="23"/>
      <c r="G41" s="23"/>
      <c r="H41" s="23"/>
      <c r="I41" s="23"/>
      <c r="J41" s="24" t="s">
        <v>97</v>
      </c>
      <c r="K41" s="25"/>
      <c r="L41" s="26">
        <f ca="1">ROUND(SUM(INDIRECT(ADDRESS(ROW()+(-1), COLUMN()+(0), 1)),INDIRECT(ADDRESS(ROW()+(-3), COLUMN()+(0), 1)),INDIRECT(ADDRESS(ROW()+(-13), COLUMN()+(0), 1))), 2)</f>
        <v>111.74</v>
      </c>
    </row>
    <row r="44" spans="1:12" ht="13.50" thickBot="1" customHeight="1">
      <c r="A44" s="27" t="s">
        <v>98</v>
      </c>
      <c r="B44" s="27"/>
      <c r="C44" s="27"/>
      <c r="D44" s="27"/>
      <c r="E44" s="27"/>
      <c r="F44" s="27" t="s">
        <v>99</v>
      </c>
      <c r="G44" s="27" t="s">
        <v>100</v>
      </c>
      <c r="H44" s="27" t="s">
        <v>101</v>
      </c>
    </row>
    <row r="45" spans="1:12" ht="13.50" thickBot="1" customHeight="1">
      <c r="A45" s="28" t="s">
        <v>102</v>
      </c>
      <c r="B45" s="28"/>
      <c r="C45" s="28"/>
      <c r="D45" s="28"/>
      <c r="E45" s="28"/>
      <c r="F45" s="29">
        <v>1.06202e+06</v>
      </c>
      <c r="G45" s="29">
        <v>1.06202e+06</v>
      </c>
      <c r="H45" s="29" t="s">
        <v>103</v>
      </c>
    </row>
    <row r="46" spans="1:12" ht="13.50" thickBot="1" customHeight="1">
      <c r="A46" s="30" t="s">
        <v>104</v>
      </c>
      <c r="B46" s="30"/>
      <c r="C46" s="30"/>
      <c r="D46" s="30"/>
      <c r="E46" s="30"/>
      <c r="F46" s="31"/>
      <c r="G46" s="31"/>
      <c r="H46" s="31"/>
    </row>
    <row r="47" spans="1:12" ht="13.50" thickBot="1" customHeight="1">
      <c r="A47" s="28" t="s">
        <v>105</v>
      </c>
      <c r="B47" s="28"/>
      <c r="C47" s="28"/>
      <c r="D47" s="28"/>
      <c r="E47" s="28"/>
      <c r="F47" s="29">
        <v>132003</v>
      </c>
      <c r="G47" s="29">
        <v>162004</v>
      </c>
      <c r="H47" s="29" t="s">
        <v>106</v>
      </c>
    </row>
    <row r="48" spans="1:12" ht="13.50" thickBot="1" customHeight="1">
      <c r="A48" s="32" t="s">
        <v>107</v>
      </c>
      <c r="B48" s="32"/>
      <c r="C48" s="32"/>
      <c r="D48" s="32"/>
      <c r="E48" s="32"/>
      <c r="F48" s="33"/>
      <c r="G48" s="33"/>
      <c r="H48" s="33"/>
    </row>
    <row r="49" spans="1:12" ht="13.50" thickBot="1" customHeight="1">
      <c r="A49" s="30" t="s">
        <v>108</v>
      </c>
      <c r="B49" s="30"/>
      <c r="C49" s="30"/>
      <c r="D49" s="30"/>
      <c r="E49" s="30"/>
      <c r="F49" s="31">
        <v>112010</v>
      </c>
      <c r="G49" s="31">
        <v>112010</v>
      </c>
      <c r="H49" s="31"/>
    </row>
    <row r="50" spans="1:12" ht="13.50" thickBot="1" customHeight="1">
      <c r="A50" s="28" t="s">
        <v>109</v>
      </c>
      <c r="B50" s="28"/>
      <c r="C50" s="28"/>
      <c r="D50" s="28"/>
      <c r="E50" s="28"/>
      <c r="F50" s="29">
        <v>1.07202e+06</v>
      </c>
      <c r="G50" s="29">
        <v>1.07202e+06</v>
      </c>
      <c r="H50" s="29" t="s">
        <v>110</v>
      </c>
    </row>
    <row r="51" spans="1:12" ht="24.00" thickBot="1" customHeight="1">
      <c r="A51" s="30" t="s">
        <v>111</v>
      </c>
      <c r="B51" s="30"/>
      <c r="C51" s="30"/>
      <c r="D51" s="30"/>
      <c r="E51" s="30"/>
      <c r="F51" s="31"/>
      <c r="G51" s="31"/>
      <c r="H51" s="31"/>
    </row>
    <row r="52" spans="1:12" ht="13.50" thickBot="1" customHeight="1">
      <c r="A52" s="28" t="s">
        <v>112</v>
      </c>
      <c r="B52" s="28"/>
      <c r="C52" s="28"/>
      <c r="D52" s="28"/>
      <c r="E52" s="28"/>
      <c r="F52" s="29">
        <v>1.18202e+06</v>
      </c>
      <c r="G52" s="29">
        <v>1.18202e+06</v>
      </c>
      <c r="H52" s="29" t="s">
        <v>113</v>
      </c>
    </row>
    <row r="53" spans="1:12" ht="13.50" thickBot="1" customHeight="1">
      <c r="A53" s="30" t="s">
        <v>114</v>
      </c>
      <c r="B53" s="30"/>
      <c r="C53" s="30"/>
      <c r="D53" s="30"/>
      <c r="E53" s="30"/>
      <c r="F53" s="31"/>
      <c r="G53" s="31"/>
      <c r="H53" s="31"/>
    </row>
    <row r="54" spans="1:12" ht="13.50" thickBot="1" customHeight="1">
      <c r="A54" s="28" t="s">
        <v>115</v>
      </c>
      <c r="B54" s="28"/>
      <c r="C54" s="28"/>
      <c r="D54" s="28"/>
      <c r="E54" s="28"/>
      <c r="F54" s="29">
        <v>142010</v>
      </c>
      <c r="G54" s="29">
        <v>1.10201e+06</v>
      </c>
      <c r="H54" s="29" t="s">
        <v>116</v>
      </c>
    </row>
    <row r="55" spans="1:12" ht="24.00" thickBot="1" customHeight="1">
      <c r="A55" s="30" t="s">
        <v>117</v>
      </c>
      <c r="B55" s="30"/>
      <c r="C55" s="30"/>
      <c r="D55" s="30"/>
      <c r="E55" s="30"/>
      <c r="F55" s="31"/>
      <c r="G55" s="31"/>
      <c r="H55" s="31"/>
    </row>
    <row r="56" spans="1:12" ht="13.50" thickBot="1" customHeight="1">
      <c r="A56" s="28" t="s">
        <v>118</v>
      </c>
      <c r="B56" s="28"/>
      <c r="C56" s="28"/>
      <c r="D56" s="28"/>
      <c r="E56" s="28"/>
      <c r="F56" s="29">
        <v>1.03202e+06</v>
      </c>
      <c r="G56" s="29">
        <v>1.03202e+06</v>
      </c>
      <c r="H56" s="29" t="s">
        <v>119</v>
      </c>
    </row>
    <row r="57" spans="1:12" ht="13.50" thickBot="1" customHeight="1">
      <c r="A57" s="30" t="s">
        <v>120</v>
      </c>
      <c r="B57" s="30"/>
      <c r="C57" s="30"/>
      <c r="D57" s="30"/>
      <c r="E57" s="30"/>
      <c r="F57" s="31"/>
      <c r="G57" s="31"/>
      <c r="H57" s="31"/>
    </row>
    <row r="58" spans="1:12" ht="13.50" thickBot="1" customHeight="1">
      <c r="A58" s="28" t="s">
        <v>121</v>
      </c>
      <c r="B58" s="28"/>
      <c r="C58" s="28"/>
      <c r="D58" s="28"/>
      <c r="E58" s="28"/>
      <c r="F58" s="29">
        <v>1.07202e+06</v>
      </c>
      <c r="G58" s="29">
        <v>1.07202e+06</v>
      </c>
      <c r="H58" s="29" t="s">
        <v>122</v>
      </c>
    </row>
    <row r="59" spans="1:12" ht="24.00" thickBot="1" customHeight="1">
      <c r="A59" s="30" t="s">
        <v>123</v>
      </c>
      <c r="B59" s="30"/>
      <c r="C59" s="30"/>
      <c r="D59" s="30"/>
      <c r="E59" s="30"/>
      <c r="F59" s="31"/>
      <c r="G59" s="31"/>
      <c r="H59" s="31"/>
    </row>
    <row r="60" spans="1:12" ht="13.50" thickBot="1" customHeight="1">
      <c r="A60" s="28" t="s">
        <v>124</v>
      </c>
      <c r="B60" s="28"/>
      <c r="C60" s="28"/>
      <c r="D60" s="28"/>
      <c r="E60" s="28"/>
      <c r="F60" s="29">
        <v>142013</v>
      </c>
      <c r="G60" s="29">
        <v>172013</v>
      </c>
      <c r="H60" s="29">
        <v>3</v>
      </c>
    </row>
    <row r="61" spans="1:12" ht="13.50" thickBot="1" customHeight="1">
      <c r="A61" s="30" t="s">
        <v>125</v>
      </c>
      <c r="B61" s="30"/>
      <c r="C61" s="30"/>
      <c r="D61" s="30"/>
      <c r="E61" s="30"/>
      <c r="F61" s="31"/>
      <c r="G61" s="31"/>
      <c r="H61" s="31"/>
    </row>
    <row r="62" spans="1:12" ht="13.50" thickBot="1" customHeight="1">
      <c r="A62" s="28" t="s">
        <v>126</v>
      </c>
      <c r="B62" s="28"/>
      <c r="C62" s="28"/>
      <c r="D62" s="28"/>
      <c r="E62" s="28"/>
      <c r="F62" s="29">
        <v>172013</v>
      </c>
      <c r="G62" s="29">
        <v>172014</v>
      </c>
      <c r="H62" s="29" t="s">
        <v>127</v>
      </c>
    </row>
    <row r="63" spans="1:12" ht="13.50" thickBot="1" customHeight="1">
      <c r="A63" s="30" t="s">
        <v>128</v>
      </c>
      <c r="B63" s="30"/>
      <c r="C63" s="30"/>
      <c r="D63" s="30"/>
      <c r="E63" s="30"/>
      <c r="F63" s="31"/>
      <c r="G63" s="31"/>
      <c r="H63" s="31"/>
    </row>
    <row r="66" spans="1:1" ht="33.75" thickBot="1" customHeight="1">
      <c r="A66" s="1" t="s">
        <v>129</v>
      </c>
      <c r="B66" s="1"/>
      <c r="C66" s="1"/>
      <c r="D66" s="1"/>
      <c r="E66" s="1"/>
      <c r="F66" s="1"/>
      <c r="G66" s="1"/>
      <c r="H66" s="1"/>
      <c r="I66" s="1"/>
      <c r="J66" s="1"/>
      <c r="K66" s="1"/>
      <c r="L66" s="1"/>
    </row>
    <row r="67" spans="1:1" ht="33.75" thickBot="1" customHeight="1">
      <c r="A67" s="1" t="s">
        <v>130</v>
      </c>
      <c r="B67" s="1"/>
      <c r="C67" s="1"/>
      <c r="D67" s="1"/>
      <c r="E67" s="1"/>
      <c r="F67" s="1"/>
      <c r="G67" s="1"/>
      <c r="H67" s="1"/>
      <c r="I67" s="1"/>
      <c r="J67" s="1"/>
      <c r="K67" s="1"/>
      <c r="L67" s="1"/>
    </row>
    <row r="68" spans="1:1" ht="33.75" thickBot="1" customHeight="1">
      <c r="A68" s="1" t="s">
        <v>131</v>
      </c>
      <c r="B68" s="1"/>
      <c r="C68" s="1"/>
      <c r="D68" s="1"/>
      <c r="E68" s="1"/>
      <c r="F68" s="1"/>
      <c r="G68" s="1"/>
      <c r="H68" s="1"/>
      <c r="I68" s="1"/>
      <c r="J68" s="1"/>
      <c r="K68" s="1"/>
      <c r="L68" s="1"/>
    </row>
  </sheetData>
  <mergeCells count="121">
    <mergeCell ref="A1:L1"/>
    <mergeCell ref="C3:H3"/>
    <mergeCell ref="A5:H5"/>
    <mergeCell ref="A8:C8"/>
    <mergeCell ref="E8:I8"/>
    <mergeCell ref="A9:C9"/>
    <mergeCell ref="E9:J9"/>
    <mergeCell ref="A10:C10"/>
    <mergeCell ref="E10:I10"/>
    <mergeCell ref="A11:C11"/>
    <mergeCell ref="E11:I11"/>
    <mergeCell ref="A12:C12"/>
    <mergeCell ref="E12:I12"/>
    <mergeCell ref="A13:C13"/>
    <mergeCell ref="E13:I13"/>
    <mergeCell ref="A14:C14"/>
    <mergeCell ref="E14:I14"/>
    <mergeCell ref="A15:C15"/>
    <mergeCell ref="E15:I15"/>
    <mergeCell ref="A16:C16"/>
    <mergeCell ref="E16:I16"/>
    <mergeCell ref="A17:C17"/>
    <mergeCell ref="E17:I17"/>
    <mergeCell ref="A18:C18"/>
    <mergeCell ref="E18:I18"/>
    <mergeCell ref="A19:C19"/>
    <mergeCell ref="E19:I19"/>
    <mergeCell ref="A20:C20"/>
    <mergeCell ref="E20:I20"/>
    <mergeCell ref="A21:C21"/>
    <mergeCell ref="E21:I21"/>
    <mergeCell ref="A22:C22"/>
    <mergeCell ref="E22:I22"/>
    <mergeCell ref="A23:C23"/>
    <mergeCell ref="E23:I23"/>
    <mergeCell ref="A24:C24"/>
    <mergeCell ref="E24:I24"/>
    <mergeCell ref="A25:C25"/>
    <mergeCell ref="E25:I25"/>
    <mergeCell ref="A26:C26"/>
    <mergeCell ref="E26:I26"/>
    <mergeCell ref="A27:C27"/>
    <mergeCell ref="E27:I27"/>
    <mergeCell ref="A28:C28"/>
    <mergeCell ref="E28:I28"/>
    <mergeCell ref="J28:K28"/>
    <mergeCell ref="A29:C29"/>
    <mergeCell ref="E29:J29"/>
    <mergeCell ref="A30:C30"/>
    <mergeCell ref="E30:I30"/>
    <mergeCell ref="A31:C31"/>
    <mergeCell ref="E31:I31"/>
    <mergeCell ref="A32:C32"/>
    <mergeCell ref="E32:I32"/>
    <mergeCell ref="A33:C33"/>
    <mergeCell ref="E33:I33"/>
    <mergeCell ref="A34:C34"/>
    <mergeCell ref="E34:I34"/>
    <mergeCell ref="A35:C35"/>
    <mergeCell ref="E35:I35"/>
    <mergeCell ref="A36:C36"/>
    <mergeCell ref="E36:I36"/>
    <mergeCell ref="A37:C37"/>
    <mergeCell ref="E37:I37"/>
    <mergeCell ref="A38:C38"/>
    <mergeCell ref="E38:I38"/>
    <mergeCell ref="J38:K38"/>
    <mergeCell ref="A39:C39"/>
    <mergeCell ref="E39:J39"/>
    <mergeCell ref="A40:C40"/>
    <mergeCell ref="E40:I40"/>
    <mergeCell ref="A41:I41"/>
    <mergeCell ref="J41:K41"/>
    <mergeCell ref="A44:E44"/>
    <mergeCell ref="A45:E45"/>
    <mergeCell ref="F45:F46"/>
    <mergeCell ref="G45:G46"/>
    <mergeCell ref="H45:H46"/>
    <mergeCell ref="A46:E46"/>
    <mergeCell ref="A47:E47"/>
    <mergeCell ref="H47:H49"/>
    <mergeCell ref="A48:E48"/>
    <mergeCell ref="A49:E49"/>
    <mergeCell ref="A50:E50"/>
    <mergeCell ref="F50:F51"/>
    <mergeCell ref="G50:G51"/>
    <mergeCell ref="H50:H51"/>
    <mergeCell ref="A51:E51"/>
    <mergeCell ref="A52:E52"/>
    <mergeCell ref="F52:F53"/>
    <mergeCell ref="G52:G53"/>
    <mergeCell ref="H52:H53"/>
    <mergeCell ref="A53:E53"/>
    <mergeCell ref="A54:E54"/>
    <mergeCell ref="F54:F55"/>
    <mergeCell ref="G54:G55"/>
    <mergeCell ref="H54:H55"/>
    <mergeCell ref="A55:E55"/>
    <mergeCell ref="A56:E56"/>
    <mergeCell ref="F56:F57"/>
    <mergeCell ref="G56:G57"/>
    <mergeCell ref="H56:H57"/>
    <mergeCell ref="A57:E57"/>
    <mergeCell ref="A58:E58"/>
    <mergeCell ref="F58:F59"/>
    <mergeCell ref="G58:G59"/>
    <mergeCell ref="H58:H59"/>
    <mergeCell ref="A59:E59"/>
    <mergeCell ref="A60:E60"/>
    <mergeCell ref="F60:F61"/>
    <mergeCell ref="G60:G61"/>
    <mergeCell ref="H60:H61"/>
    <mergeCell ref="A61:E61"/>
    <mergeCell ref="A62:E62"/>
    <mergeCell ref="F62:F63"/>
    <mergeCell ref="G62:G63"/>
    <mergeCell ref="H62:H63"/>
    <mergeCell ref="A63:E63"/>
    <mergeCell ref="A66:L66"/>
    <mergeCell ref="A67:L67"/>
    <mergeCell ref="A68:L68"/>
  </mergeCells>
  <pageMargins left="0.147638" right="0.147638" top="0.206693" bottom="0.206693" header="0.0" footer="0.0"/>
  <pageSetup paperSize="9" orientation="portrait"/>
  <rowBreaks count="0" manualBreakCount="0">
    </rowBreaks>
</worksheet>
</file>